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55"/>
  </bookViews>
  <sheets>
    <sheet name="GES TUTANAK " sheetId="1" r:id="rId1"/>
    <sheet name="Sayfa2" sheetId="2" state="hidden" r:id="rId2"/>
    <sheet name="Sayfa3" sheetId="3" state="hidden" r:id="rId3"/>
    <sheet name="ÇALIŞMA SAYFASI" sheetId="4" r:id="rId4"/>
    <sheet name="Trafo-Hücre Olan Kabul Tutanağı" sheetId="5" r:id="rId5"/>
    <sheet name="Sayfa1" sheetId="6" r:id="rId6"/>
  </sheets>
  <definedNames>
    <definedName name="_xlnm._FilterDatabase" localSheetId="3" hidden="1">'ÇALIŞMA SAYFASI'!$A$83:$B$91</definedName>
    <definedName name="_xlnm._FilterDatabase" localSheetId="4" hidden="1">'Trafo-Hücre Olan Kabul Tutanağı'!$D$1:$D$4</definedName>
    <definedName name="_xlnm.Print_Area" localSheetId="0">'GES TUTANAK '!$A$1:$I$623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07" i="1" l="1"/>
  <c r="B601" i="1"/>
  <c r="B599" i="1" l="1"/>
  <c r="F233" i="1"/>
  <c r="D75" i="4" l="1"/>
  <c r="D74" i="4"/>
  <c r="B605" i="1"/>
  <c r="A405" i="1" l="1"/>
  <c r="F486" i="1"/>
  <c r="B603" i="1" l="1"/>
  <c r="B597" i="1"/>
  <c r="B595" i="1"/>
  <c r="B593" i="1"/>
  <c r="B591" i="1"/>
  <c r="B589" i="1"/>
  <c r="B587" i="1"/>
  <c r="B585" i="1"/>
  <c r="B583" i="1"/>
  <c r="B581" i="1"/>
  <c r="B579" i="1"/>
  <c r="B577" i="1"/>
  <c r="B575" i="1"/>
  <c r="B573" i="1"/>
  <c r="F484" i="1" l="1"/>
  <c r="H314" i="1" l="1"/>
  <c r="G314" i="1"/>
  <c r="E314" i="1"/>
  <c r="D314" i="1"/>
  <c r="B314" i="1"/>
  <c r="A44" i="1"/>
  <c r="B258" i="1" l="1"/>
  <c r="B571" i="1" l="1"/>
  <c r="B10" i="4" l="1"/>
  <c r="A19" i="1" s="1"/>
  <c r="F481" i="1" l="1"/>
  <c r="B233" i="1"/>
  <c r="A58" i="1"/>
  <c r="F27" i="1"/>
  <c r="D367" i="5" l="1"/>
  <c r="A367" i="5"/>
  <c r="G362" i="5"/>
  <c r="D362" i="5"/>
  <c r="A362" i="5"/>
  <c r="D311" i="5"/>
  <c r="A311" i="5"/>
  <c r="G306" i="5"/>
  <c r="D306" i="5"/>
  <c r="A306" i="5"/>
  <c r="A250" i="5"/>
  <c r="A305" i="5"/>
  <c r="A194" i="5"/>
  <c r="G255" i="5"/>
  <c r="D255" i="5"/>
  <c r="A255" i="5"/>
  <c r="G250" i="5"/>
  <c r="D250" i="5"/>
  <c r="B43" i="4"/>
  <c r="B42" i="4"/>
  <c r="B18" i="4"/>
  <c r="A13" i="1" l="1"/>
  <c r="E550" i="1"/>
  <c r="F258" i="1" l="1"/>
  <c r="F494" i="1"/>
  <c r="G316" i="1"/>
  <c r="F480" i="1"/>
  <c r="E188" i="1"/>
  <c r="F29" i="1" l="1"/>
  <c r="E545" i="1"/>
  <c r="F496" i="1" s="1"/>
  <c r="F485" i="1"/>
  <c r="B183" i="1" l="1"/>
  <c r="E189" i="1"/>
  <c r="F507" i="1"/>
  <c r="A567" i="1"/>
  <c r="A344" i="1"/>
  <c r="A174" i="1"/>
  <c r="F500" i="1"/>
  <c r="A23" i="5"/>
  <c r="B619" i="5" l="1"/>
  <c r="A619" i="5"/>
  <c r="B618" i="5"/>
  <c r="A618" i="5"/>
  <c r="B617" i="5"/>
  <c r="A617" i="5"/>
  <c r="B616" i="5"/>
  <c r="A616" i="5"/>
  <c r="B615" i="5"/>
  <c r="A615" i="5"/>
  <c r="B614" i="5"/>
  <c r="A614" i="5"/>
  <c r="B613" i="5"/>
  <c r="A613" i="5"/>
  <c r="B612" i="5"/>
  <c r="A612" i="5"/>
  <c r="B611" i="5"/>
  <c r="A611" i="5"/>
  <c r="B610" i="5"/>
  <c r="A610" i="5"/>
  <c r="B609" i="5"/>
  <c r="A609" i="5"/>
  <c r="B608" i="5"/>
  <c r="A608" i="5"/>
  <c r="B607" i="5"/>
  <c r="A607" i="5"/>
  <c r="B606" i="5"/>
  <c r="A606" i="5"/>
  <c r="B605" i="5"/>
  <c r="A605" i="5"/>
  <c r="B604" i="5"/>
  <c r="A604" i="5"/>
  <c r="B603" i="5"/>
  <c r="A603" i="5"/>
  <c r="B602" i="5"/>
  <c r="A602" i="5"/>
  <c r="B601" i="5"/>
  <c r="A601" i="5"/>
  <c r="A599" i="5"/>
  <c r="A597" i="5"/>
  <c r="A595" i="5"/>
  <c r="E588" i="5"/>
  <c r="E587" i="5"/>
  <c r="E580" i="5"/>
  <c r="E579" i="5"/>
  <c r="E578" i="5"/>
  <c r="E577" i="5"/>
  <c r="E576" i="5"/>
  <c r="E575" i="5"/>
  <c r="E574" i="5"/>
  <c r="E573" i="5"/>
  <c r="G564" i="5"/>
  <c r="A559" i="5"/>
  <c r="A552" i="5"/>
  <c r="F539" i="5"/>
  <c r="F538" i="5"/>
  <c r="F537" i="5"/>
  <c r="F536" i="5"/>
  <c r="F535" i="5"/>
  <c r="F534" i="5"/>
  <c r="F533" i="5"/>
  <c r="F532" i="5"/>
  <c r="F531" i="5"/>
  <c r="F530" i="5"/>
  <c r="F529" i="5"/>
  <c r="F528" i="5"/>
  <c r="F527" i="5"/>
  <c r="F526" i="5"/>
  <c r="F525" i="5"/>
  <c r="F524" i="5"/>
  <c r="F523" i="5"/>
  <c r="F522" i="5"/>
  <c r="F520" i="5"/>
  <c r="F519" i="5"/>
  <c r="F518" i="5"/>
  <c r="F517" i="5"/>
  <c r="F516" i="5"/>
  <c r="F515" i="5"/>
  <c r="F514" i="5"/>
  <c r="F513" i="5"/>
  <c r="F512" i="5"/>
  <c r="F511" i="5"/>
  <c r="F510" i="5"/>
  <c r="F509" i="5"/>
  <c r="G505" i="5"/>
  <c r="D505" i="5"/>
  <c r="A505" i="5"/>
  <c r="G500" i="5"/>
  <c r="D500" i="5"/>
  <c r="A500" i="5"/>
  <c r="A449" i="5"/>
  <c r="G447" i="5"/>
  <c r="D447" i="5"/>
  <c r="A447" i="5"/>
  <c r="G442" i="5"/>
  <c r="D442" i="5"/>
  <c r="A442" i="5"/>
  <c r="A408" i="5"/>
  <c r="G405" i="5"/>
  <c r="D405" i="5"/>
  <c r="A405" i="5"/>
  <c r="G404" i="5"/>
  <c r="G446" i="5" s="1"/>
  <c r="D404" i="5"/>
  <c r="D446" i="5" s="1"/>
  <c r="G400" i="5"/>
  <c r="A400" i="5"/>
  <c r="D399" i="5"/>
  <c r="D441" i="5" s="1"/>
  <c r="D499" i="5" s="1"/>
  <c r="A504" i="5" s="1"/>
  <c r="G393" i="5"/>
  <c r="C393" i="5"/>
  <c r="G392" i="5"/>
  <c r="C392" i="5"/>
  <c r="G391" i="5"/>
  <c r="C391" i="5"/>
  <c r="H384" i="5"/>
  <c r="G384" i="5"/>
  <c r="E384" i="5"/>
  <c r="D384" i="5"/>
  <c r="B384" i="5"/>
  <c r="H383" i="5"/>
  <c r="G383" i="5"/>
  <c r="E383" i="5"/>
  <c r="D383" i="5"/>
  <c r="B383" i="5"/>
  <c r="H382" i="5"/>
  <c r="G382" i="5"/>
  <c r="E382" i="5"/>
  <c r="D382" i="5"/>
  <c r="B382" i="5"/>
  <c r="A404" i="5"/>
  <c r="A446" i="5" s="1"/>
  <c r="D400" i="5"/>
  <c r="G399" i="5"/>
  <c r="G441" i="5" s="1"/>
  <c r="G499" i="5" s="1"/>
  <c r="G504" i="5" s="1"/>
  <c r="A399" i="5"/>
  <c r="A441" i="5" s="1"/>
  <c r="A499" i="5" s="1"/>
  <c r="G254" i="5"/>
  <c r="D254" i="5"/>
  <c r="A254" i="5"/>
  <c r="G249" i="5"/>
  <c r="D249" i="5"/>
  <c r="A249" i="5"/>
  <c r="F224" i="5"/>
  <c r="B224" i="5"/>
  <c r="F202" i="5"/>
  <c r="B202" i="5"/>
  <c r="G199" i="5"/>
  <c r="D199" i="5"/>
  <c r="A199" i="5"/>
  <c r="D198" i="5"/>
  <c r="A198" i="5"/>
  <c r="G194" i="5"/>
  <c r="D194" i="5"/>
  <c r="G193" i="5"/>
  <c r="D193" i="5"/>
  <c r="A193" i="5"/>
  <c r="A181" i="5"/>
  <c r="E178" i="5"/>
  <c r="E177" i="5"/>
  <c r="E175" i="5"/>
  <c r="E174" i="5"/>
  <c r="E172" i="5"/>
  <c r="E169" i="5"/>
  <c r="E168" i="5"/>
  <c r="E167" i="5"/>
  <c r="E166" i="5"/>
  <c r="E165" i="5"/>
  <c r="G163" i="5"/>
  <c r="D163" i="5"/>
  <c r="B163" i="5"/>
  <c r="G162" i="5"/>
  <c r="D162" i="5"/>
  <c r="B162" i="5"/>
  <c r="G161" i="5"/>
  <c r="D161" i="5"/>
  <c r="B161" i="5"/>
  <c r="G160" i="5"/>
  <c r="D160" i="5"/>
  <c r="B160" i="5"/>
  <c r="G159" i="5"/>
  <c r="D159" i="5"/>
  <c r="B159" i="5"/>
  <c r="G158" i="5"/>
  <c r="D158" i="5"/>
  <c r="B158" i="5"/>
  <c r="A153" i="5"/>
  <c r="G151" i="5"/>
  <c r="D151" i="5"/>
  <c r="A151" i="5"/>
  <c r="G150" i="5"/>
  <c r="G146" i="5"/>
  <c r="D146" i="5"/>
  <c r="A146" i="5"/>
  <c r="A118" i="5"/>
  <c r="B116" i="5"/>
  <c r="A55" i="5"/>
  <c r="A91" i="5"/>
  <c r="F74" i="5"/>
  <c r="A71" i="5"/>
  <c r="F41" i="5"/>
  <c r="F35" i="5"/>
  <c r="A35" i="5"/>
  <c r="F34" i="5"/>
  <c r="F32" i="5"/>
  <c r="F31" i="5"/>
  <c r="A58" i="5" s="1"/>
  <c r="F30" i="5"/>
  <c r="F29" i="5"/>
  <c r="F28" i="5"/>
  <c r="E180" i="5" s="1"/>
  <c r="F27" i="5"/>
  <c r="E179" i="5" s="1"/>
  <c r="F33" i="5"/>
  <c r="A14" i="5"/>
  <c r="A104" i="5" l="1"/>
  <c r="D504" i="5"/>
  <c r="A569" i="1" l="1"/>
  <c r="E558" i="1"/>
  <c r="A347" i="1" l="1"/>
  <c r="F34" i="1" l="1"/>
  <c r="A34" i="1"/>
  <c r="F502" i="1" l="1"/>
  <c r="F501" i="1"/>
  <c r="E194" i="1"/>
  <c r="E190" i="1"/>
  <c r="A20" i="5" l="1"/>
  <c r="E170" i="5"/>
  <c r="F508" i="1"/>
  <c r="E547" i="1" l="1"/>
  <c r="F479" i="1" l="1"/>
  <c r="F482" i="1"/>
  <c r="A74" i="1" l="1"/>
  <c r="A211" i="1" l="1"/>
  <c r="B316" i="1" l="1"/>
  <c r="F33" i="1"/>
  <c r="F493" i="1"/>
  <c r="F492" i="1"/>
  <c r="E316" i="1"/>
  <c r="F31" i="1"/>
  <c r="E207" i="1" s="1"/>
  <c r="E544" i="1"/>
  <c r="E543" i="1"/>
  <c r="G534" i="1"/>
  <c r="A529" i="1"/>
  <c r="F505" i="1"/>
  <c r="F504" i="1"/>
  <c r="F499" i="1"/>
  <c r="F498" i="1"/>
  <c r="F497" i="1"/>
  <c r="F495" i="1"/>
  <c r="F30" i="1"/>
  <c r="E205" i="1"/>
  <c r="E203" i="1"/>
  <c r="E186" i="1"/>
  <c r="A176" i="1"/>
  <c r="A124" i="1"/>
  <c r="B122" i="1"/>
  <c r="A22" i="1"/>
  <c r="F32" i="1" s="1"/>
  <c r="A61" i="1" s="1"/>
  <c r="F77" i="1"/>
  <c r="A110" i="1" l="1"/>
  <c r="E209" i="1"/>
  <c r="A522" i="1"/>
  <c r="A94" i="1"/>
  <c r="H316" i="1"/>
  <c r="D316" i="1"/>
  <c r="H315" i="1"/>
  <c r="G315" i="1"/>
  <c r="E315" i="1"/>
  <c r="D315" i="1"/>
  <c r="B315" i="1"/>
  <c r="F28" i="1"/>
  <c r="E546" i="1" l="1"/>
  <c r="E557" i="1"/>
  <c r="F506" i="1"/>
  <c r="B180" i="1"/>
  <c r="F503" i="1"/>
  <c r="E192" i="1" l="1"/>
  <c r="E201" i="1" l="1"/>
  <c r="E199" i="1"/>
  <c r="E197" i="1"/>
  <c r="F509" i="1" l="1"/>
  <c r="G321" i="1"/>
  <c r="G320" i="1"/>
  <c r="G319" i="1"/>
  <c r="C321" i="1"/>
  <c r="C320" i="1"/>
  <c r="C319" i="1"/>
  <c r="F26" i="1"/>
  <c r="E549" i="1" l="1"/>
  <c r="G475" i="1"/>
  <c r="D475" i="1"/>
  <c r="A475" i="1"/>
  <c r="G468" i="1"/>
  <c r="D468" i="1"/>
  <c r="A468" i="1"/>
  <c r="G403" i="1"/>
  <c r="D403" i="1"/>
  <c r="A403" i="1"/>
  <c r="G396" i="1"/>
  <c r="D396" i="1"/>
  <c r="A396" i="1"/>
  <c r="D344" i="1"/>
  <c r="G337" i="1"/>
  <c r="A337" i="1"/>
  <c r="G299" i="1"/>
  <c r="G344" i="1" s="1"/>
  <c r="D299" i="1"/>
  <c r="A299" i="1"/>
  <c r="G292" i="1"/>
  <c r="D292" i="1"/>
  <c r="A292" i="1"/>
  <c r="D230" i="1"/>
  <c r="A230" i="1"/>
  <c r="G224" i="1"/>
  <c r="D224" i="1"/>
  <c r="A224" i="1"/>
  <c r="G184" i="1"/>
  <c r="G183" i="1"/>
  <c r="G182" i="1"/>
  <c r="G181" i="1"/>
  <c r="G180" i="1"/>
  <c r="D184" i="1"/>
  <c r="D183" i="1"/>
  <c r="D182" i="1"/>
  <c r="D181" i="1"/>
  <c r="D180" i="1"/>
  <c r="B184" i="1"/>
  <c r="B182" i="1"/>
  <c r="B181" i="1"/>
  <c r="G174" i="1"/>
  <c r="D174" i="1"/>
  <c r="G167" i="1"/>
  <c r="D167" i="1"/>
  <c r="A167" i="1"/>
  <c r="F490" i="1"/>
  <c r="F489" i="1"/>
  <c r="F488" i="1"/>
  <c r="F483" i="1"/>
  <c r="F487" i="1" l="1"/>
  <c r="E548" i="1"/>
  <c r="D229" i="1" l="1"/>
  <c r="A229" i="1"/>
  <c r="D298" i="1" l="1"/>
  <c r="D343" i="1" s="1"/>
  <c r="D402" i="1" s="1"/>
  <c r="A298" i="1"/>
  <c r="A343" i="1" s="1"/>
  <c r="A402" i="1" s="1"/>
  <c r="G291" i="1"/>
  <c r="G336" i="1" s="1"/>
  <c r="G395" i="1" s="1"/>
  <c r="G467" i="1" s="1"/>
  <c r="D291" i="1"/>
  <c r="D336" i="1" s="1"/>
  <c r="D395" i="1" s="1"/>
  <c r="D467" i="1" s="1"/>
  <c r="A291" i="1"/>
  <c r="G223" i="1"/>
  <c r="D223" i="1"/>
  <c r="A223" i="1"/>
  <c r="A336" i="1" s="1"/>
  <c r="A395" i="1" s="1"/>
  <c r="A467" i="1" s="1"/>
  <c r="D337" i="1"/>
  <c r="D474" i="1" l="1"/>
  <c r="A474" i="1"/>
  <c r="G298" i="1" l="1"/>
  <c r="G343" i="1" s="1"/>
  <c r="G402" i="1" s="1"/>
</calcChain>
</file>

<file path=xl/sharedStrings.xml><?xml version="1.0" encoding="utf-8"?>
<sst xmlns="http://schemas.openxmlformats.org/spreadsheetml/2006/main" count="570" uniqueCount="266">
  <si>
    <t>KABUL TUTANAĞI</t>
  </si>
  <si>
    <t xml:space="preserve">ÇAĞRI MEKTUBUNDAKİ TESİS İLİ/İLÇESİ                              </t>
  </si>
  <si>
    <t xml:space="preserve">ÇAĞRI MEKTUBUNDAKİ TESİS TİPİ                                        </t>
  </si>
  <si>
    <t xml:space="preserve">ÇAĞRI MEKTUBU TOPLAM KURULU GÜCÜ (kWe)                </t>
  </si>
  <si>
    <t xml:space="preserve">KABULE ESAS TOPLAM KURULU GÜÇ (kWp)                          </t>
  </si>
  <si>
    <t xml:space="preserve">BU KABUL İLE ULAŞILAN İŞLETME GÜCÜ( kWp/kWe)             </t>
  </si>
  <si>
    <t xml:space="preserve">PROJE ONAY TARİH VE SAYISI                                     </t>
  </si>
  <si>
    <t>Kabul Tarihi</t>
  </si>
  <si>
    <t>NOT:</t>
  </si>
  <si>
    <t>KABUL HEYETİ</t>
  </si>
  <si>
    <t>Başkan</t>
  </si>
  <si>
    <t>Üye</t>
  </si>
  <si>
    <t>Adı Soyadı</t>
  </si>
  <si>
    <t>Mesleği</t>
  </si>
  <si>
    <t>Kurum/Kuruluş/Şirket</t>
  </si>
  <si>
    <t>Tesis Adı ve Türü</t>
  </si>
  <si>
    <t>Tesisin Adresi</t>
  </si>
  <si>
    <t>Projeleri Onaylayan Kuruluşlar</t>
  </si>
  <si>
    <t xml:space="preserve">Tesisin Yüklenici Adresleri </t>
  </si>
  <si>
    <t>6331 sayılı İş Sağlığı ve Güvenliği</t>
  </si>
  <si>
    <t>KABUL KAPSAMINDAKİ ANA EKİPMANLARIN ETİKET BİLGİLERİ</t>
  </si>
  <si>
    <t>KURULAN</t>
  </si>
  <si>
    <t>PROJEDE GÖSTERİLEN</t>
  </si>
  <si>
    <t>YÜKSEK GERİLİMLİ ŞEBEKE KABLOLARI</t>
  </si>
  <si>
    <t>Sıra No</t>
  </si>
  <si>
    <t>BAĞLANTI NOKTALARI</t>
  </si>
  <si>
    <t>Uzunluk(m)</t>
  </si>
  <si>
    <t>Havai</t>
  </si>
  <si>
    <t>Yeraltı</t>
  </si>
  <si>
    <t>ALÇAK GERİLİMLİ ŞEBEKE KABLOLARI</t>
  </si>
  <si>
    <t>Tarifeye Esas Sayaç Bilgileri</t>
  </si>
  <si>
    <t>Ana Sayaç</t>
  </si>
  <si>
    <t>Yedek Sayaç</t>
  </si>
  <si>
    <t>Marka</t>
  </si>
  <si>
    <t>Model</t>
  </si>
  <si>
    <t>Seri No</t>
  </si>
  <si>
    <t>TESİSTEKİ EKSİK, ÖZÜRLÜ VEYA FARKLI İŞLER</t>
  </si>
  <si>
    <t>Kabul Heyet Atama Sayısı</t>
  </si>
  <si>
    <t>Üye 2</t>
  </si>
  <si>
    <t>Üye 3</t>
  </si>
  <si>
    <t>Üye 4</t>
  </si>
  <si>
    <t>Üye 5</t>
  </si>
  <si>
    <t>Havai (uzunluk)</t>
  </si>
  <si>
    <t>Yeraltı(uzunluk)</t>
  </si>
  <si>
    <t>Yüksek Gerilim Şebeke/Projede Gösterilen(Gerilim)</t>
  </si>
  <si>
    <t>Santralin Bulunduğu İl</t>
  </si>
  <si>
    <t>Santral Binasının Merkez Koordinatı(Enlem-Boylam)</t>
  </si>
  <si>
    <t>Lisans Türü</t>
  </si>
  <si>
    <t>Lisansa Göre İkincil Enerji Kaynağı</t>
  </si>
  <si>
    <t>Enerji Kaynağına İlişkin Açıklama</t>
  </si>
  <si>
    <t>2. Kabul Bilgileri</t>
  </si>
  <si>
    <t>Bu Kabulle Birlikte Tesisin Ulaştığı İşletmedeki Kurulu Güç (kWe)</t>
  </si>
  <si>
    <t>Kabul Türü</t>
  </si>
  <si>
    <t xml:space="preserve">Daha Önce Yapılan Kabullerin Tarihleri 
(Ünite numaraları, her bir ünitenin güçleri, markası ve modeli/tipi ile birlikte)
</t>
  </si>
  <si>
    <t>Kabule ilgili POB Adına Katılan Heyet Üyeleri</t>
  </si>
  <si>
    <t>Açıklamalar</t>
  </si>
  <si>
    <t>Belgeyi Düzenleyenin Adı ve Soyadı</t>
  </si>
  <si>
    <t>Belge Düzenleme Tarihi</t>
  </si>
  <si>
    <t>Belgeyi Düzenleyenin İmzası</t>
  </si>
  <si>
    <t>Kabul Başkanı İmzası</t>
  </si>
  <si>
    <t>Alçak Gerilim Şebeke/Kurulan(Gerilim) 1</t>
  </si>
  <si>
    <t>Bağlantı nokası</t>
  </si>
  <si>
    <t>Kabul Heyeti Başkanı</t>
  </si>
  <si>
    <t>KABUL BİLGİ FORMU</t>
  </si>
  <si>
    <t>EK-5</t>
  </si>
  <si>
    <t>NOTLAR</t>
  </si>
  <si>
    <r>
      <rPr>
        <b/>
        <sz val="26"/>
        <color theme="1"/>
        <rFont val="Calibri"/>
        <family val="2"/>
        <charset val="162"/>
        <scheme val="minor"/>
      </rPr>
      <t>T.C.
ENERJİ VE TABİİ KAYNAKLAR
BAKANLIĞI</t>
    </r>
    <r>
      <rPr>
        <b/>
        <sz val="14"/>
        <color theme="1"/>
        <rFont val="Calibri"/>
        <family val="2"/>
        <charset val="162"/>
        <scheme val="minor"/>
      </rPr>
      <t xml:space="preserve">
</t>
    </r>
  </si>
  <si>
    <t>DAĞITIM :</t>
  </si>
  <si>
    <t>TEDAŞ GENEL MÜDÜRLÜĞÜ</t>
  </si>
  <si>
    <t>EPDK ELEKTRİK PİYASASI DAİRESİ BAŞKANLIĞI</t>
  </si>
  <si>
    <t>TEİAŞ GENEL MÜDÜRLÜĞÜ</t>
  </si>
  <si>
    <t>Kabul Tarihi:</t>
  </si>
  <si>
    <t xml:space="preserve">ÇAĞRI MEKTUBU TARİHİ VE NUMARASI           </t>
  </si>
  <si>
    <t>Lisansa /Çağrı Mektubuna Göre Toplam Kurulu Güç (kWe)</t>
  </si>
  <si>
    <t>Lisansa /Çağrı Mektubundaki İnverter Gücü (kWe)</t>
  </si>
  <si>
    <t>Lisansa /Çağrı Mektubundaki Ünite Sayısı</t>
  </si>
  <si>
    <t xml:space="preserve">Lisansa /Çağrı Mektubundaki İnverter Sayısı </t>
  </si>
  <si>
    <t>Kabul Heyet Atama Tarihi</t>
  </si>
  <si>
    <t>Panel Grubu Tipi</t>
  </si>
  <si>
    <t>Panel Gücü</t>
  </si>
  <si>
    <t>Sayfa Sayısı</t>
  </si>
  <si>
    <t>Alçak Gerilim Şebeke/Peojede Gösterilen(Gerilim)1</t>
  </si>
  <si>
    <t>Alçak Gerilim/Projede Gösterilen(Gerilim)2</t>
  </si>
  <si>
    <t>Alçak Gerilim/Kurulan(Gerilim) 2</t>
  </si>
  <si>
    <t>Alçak Gerilim Şebeke/Kurulan(Gerilim) 3</t>
  </si>
  <si>
    <t>Alçak Gerilim Şebeke/Projede Gösterilen(Gerilim) 3</t>
  </si>
  <si>
    <t>Bağlantı Noktası</t>
  </si>
  <si>
    <t>Çağrı Mektubundaki Tesisin İlçesi</t>
  </si>
  <si>
    <t>Çağrı Mektbundaki Tesisin İli</t>
  </si>
  <si>
    <t>Tesis Adı</t>
  </si>
  <si>
    <t>Tesis Türü</t>
  </si>
  <si>
    <t>Tesisin Yüklenici Adresleri</t>
  </si>
  <si>
    <t>Tesis Sahibi Firma</t>
  </si>
  <si>
    <t>Proje Müellifi Mühendisleri (Ad/Soyad,Oda Sicil No)</t>
  </si>
  <si>
    <t>Tesisin İnşaat,Elektrik,Eletromekanik,Mekanik Yüklenicisi</t>
  </si>
  <si>
    <t>Projeyi Onaylayan Kuruluşlar</t>
  </si>
  <si>
    <t>Lisansa / Çağrı Mektubuna Göre Birincil Enerji Kaynağı</t>
  </si>
  <si>
    <t>Lisansa/ Çağrı Mektubuna Göre İkincil Enerji Kaynağı</t>
  </si>
  <si>
    <t>Çağrı Mektubu Sayısı</t>
  </si>
  <si>
    <t>Lisansa /Çağrı Mektubuna Göre Tesis Tipi</t>
  </si>
  <si>
    <t xml:space="preserve">Daha Önce Yapılan K abullerin Tarihleri(Ünite Numaraları,Her Bir Ünitenin Güçleri/Markası/ Modeli </t>
  </si>
  <si>
    <t xml:space="preserve"> Üye 1</t>
  </si>
  <si>
    <t>Lisansa /Çağrı Mektubundaki Yapılan En Son Tadilin Tarihi</t>
  </si>
  <si>
    <t>Lisansa /Çağrı Mektubundaki Yapılan En Son Tadilin Sayısı</t>
  </si>
  <si>
    <t>Alçak Gerilim /Projede Gösterilen (Gerilim) 5</t>
  </si>
  <si>
    <t>Alçak Gerilim /Kurulan(Gerilim) 5</t>
  </si>
  <si>
    <t xml:space="preserve"> </t>
  </si>
  <si>
    <t>Yüksek Gerilim Şebeke/Kurulan(Gerilim) 3</t>
  </si>
  <si>
    <t>Gerilim Volt</t>
  </si>
  <si>
    <t>AD-SOYAD</t>
  </si>
  <si>
    <t>MESLEK</t>
  </si>
  <si>
    <t>KURUM</t>
  </si>
  <si>
    <t>Çağrı Mektubundaki Şirket Adı</t>
  </si>
  <si>
    <t>Güneş Enerjisi</t>
  </si>
  <si>
    <t>Çağrı Mektubundaki Santral Adı</t>
  </si>
  <si>
    <t>Çağrı Mektubunda Belirtilmemektedir.</t>
  </si>
  <si>
    <t>Yüksek Gerilim Şebeke/Kurulan(Gerilim) 1 (Volt)</t>
  </si>
  <si>
    <t>Yüksek Gerilim Şebeke/Projede Gösterilen(Gerilim) 1 (Volt)</t>
  </si>
  <si>
    <t>Yüksek Gerilim Şebeke/Kurulan(Gerilim) 2 (Volt)</t>
  </si>
  <si>
    <t>Yüksek Gerilim Şebeke/Projede Gösterilen(Gerilim) 2 (Volt)</t>
  </si>
  <si>
    <t>1000 VDC</t>
  </si>
  <si>
    <t xml:space="preserve">T.C.
ENERJİ VE TABİİ KAYNAKLAR BAKANLIĞI
</t>
  </si>
  <si>
    <t>Kabul Heyeti Başkanı
Meram Elektrik Dağıtım A.Ş. Temsilcisi</t>
  </si>
  <si>
    <t>Ek-1: Kabul Bilgi Formu</t>
  </si>
  <si>
    <t>Ek:2 Kabul Tutanağı (İlk 5 sayfa)</t>
  </si>
  <si>
    <t xml:space="preserve">Kabul Tarihi:         </t>
  </si>
  <si>
    <t>Proje Onay Tarihleri ve Sayıları (Elektrik)</t>
  </si>
  <si>
    <t>Proje Onay Tarihleri ve Sayıları (Statik)</t>
  </si>
  <si>
    <t>Tesisin İnşaat, Elektrik ve Mekanik Yüklenicisi</t>
  </si>
  <si>
    <t>Çağrı Mektubu Tarihi ve Sayısı</t>
  </si>
  <si>
    <t xml:space="preserve">Çağrı Mektubu Kurulu Gücü </t>
  </si>
  <si>
    <t xml:space="preserve">Bu Kabul İle Ulaşılan İşletme Gücü </t>
  </si>
  <si>
    <t>LİSANSSIZ</t>
  </si>
  <si>
    <t xml:space="preserve">Elektrik Proje Onay Tarih </t>
  </si>
  <si>
    <t>Elektrik Proje Onay Sayısı</t>
  </si>
  <si>
    <t xml:space="preserve">Statik Proje Onay Tarih </t>
  </si>
  <si>
    <t>Statik Proje Onay Sayısı</t>
  </si>
  <si>
    <t xml:space="preserve">Tesis Sahibi Firma </t>
  </si>
  <si>
    <t>PROJESİNDE GÖSTERİLEN</t>
  </si>
  <si>
    <t>Çağrı Mektubundaki  Santral Adı</t>
  </si>
  <si>
    <t>Çağrı Mektubundaki  Toplam Kurulu Güç (kWe)</t>
  </si>
  <si>
    <t>Çağrı Mektubundaki  Birincil Enerji Kaynağı</t>
  </si>
  <si>
    <t>Kabule Esas Ünite Gücü/ Evirici(kWe)</t>
  </si>
  <si>
    <t>Kabule Esas Ünite Sayısı/ Evirici Sayısı</t>
  </si>
  <si>
    <t>Kabule Esas Toplam Kurulu Güç  (Panel Güçleri Toplamı)</t>
  </si>
  <si>
    <t xml:space="preserve">Kabule Esas Toplam Kurulu Güç </t>
  </si>
  <si>
    <t xml:space="preserve">Bu Kabulle Birlikte Tesisin Ulaştığı İşletmedeki Kurulu Güç </t>
  </si>
  <si>
    <t>Tüm Santral Kabulü</t>
  </si>
  <si>
    <t>Ek-5:Bilgi Formu İçin Açıklama (Varsa)</t>
  </si>
  <si>
    <t>1.Lisans/ Çağrı Mektubu Bilgileri</t>
  </si>
  <si>
    <t>İLGİLİ KURUMLARA</t>
  </si>
  <si>
    <t>EK-6</t>
  </si>
  <si>
    <t>Meram Elektrik Dağıtım Anonim Şirketi Temsilcisi</t>
  </si>
  <si>
    <t xml:space="preserve">Tesis Adı ve Türü 
</t>
  </si>
  <si>
    <t xml:space="preserve">Lisans/Çağrı Mektubu Tarihi ve Sayısı </t>
  </si>
  <si>
    <t xml:space="preserve">Lisans/Çağrı Mektubu Kurulu Gücü </t>
  </si>
  <si>
    <t>Bu Kabul ile Ulaşılan İşletme Gücü</t>
  </si>
  <si>
    <t xml:space="preserve">Kabul Kapsamındaki Üniteler </t>
  </si>
  <si>
    <t xml:space="preserve">Kabul Tarihi </t>
  </si>
  <si>
    <t xml:space="preserve">Tesisin Adresi </t>
  </si>
  <si>
    <t>1000 VAC</t>
  </si>
  <si>
    <t>1000VDC</t>
  </si>
  <si>
    <t>Kabule Esas İnverter Sayısı</t>
  </si>
  <si>
    <t>Kabule Esas İnverter Toplam Gücü (kWe)</t>
  </si>
  <si>
    <t>Kabule Esas Ünite Sayısı ve Kurulu Gücü (Evirici)</t>
  </si>
  <si>
    <t xml:space="preserve">KABULE ESAS ÜNİTE SAYISI VE KURULU GÜCÜ (EVİRİCİ)    </t>
  </si>
  <si>
    <t>Bulunmamaktadır.</t>
  </si>
  <si>
    <t>NOT: Bu Kabul kapsamındaki tesis, 6446 sayılı Elektrik Piyasası Kanunu kapsamında özel sektör tarafından yapılmış olan üretim santrali olup söz konusu projeye ilişkin olarak Enerji ve Tabii Kaynaklar Bakanlığı tarafından herhangi bir sözleşme, ihale, hak ediş, vb.’ye ilişkin işlem yapılmamıştır. Bu tutanak “Yenilenebilir Enerji Kaynaklarından Elektrik Enerjisi Üreten Tesislerde Kullanılan Aksamın Yurt İçinde İmalatı Hakkında Yönetmelik” için referans alınamaz ve söz konusu yönetmeliğe ilişkin hak iddia edilmesi için kullanılamaz.</t>
  </si>
  <si>
    <t>Proje Müellifi Mühendis(Ad Soyad,Oda SicilNo)</t>
  </si>
  <si>
    <t>Çağrı Mektubundaki Tesis Tipi</t>
  </si>
  <si>
    <t>Lisanssız Güneş Enerji Santrali</t>
  </si>
  <si>
    <t>---</t>
  </si>
  <si>
    <t>koordinat yazılacak</t>
  </si>
  <si>
    <t xml:space="preserve"> -</t>
  </si>
  <si>
    <t>1 ADET CD/DVD ve USB BELLEK</t>
  </si>
  <si>
    <t>Onaylı Projeler</t>
  </si>
  <si>
    <t>Sözleşme</t>
  </si>
  <si>
    <t xml:space="preserve">Fabrika ve/veya Tip Test Raporları </t>
  </si>
  <si>
    <t xml:space="preserve">Satışı Esas Sayaç Mühür Tutanağı </t>
  </si>
  <si>
    <t xml:space="preserve">Satışa Esas Sayaç İlk Endeks Protokolü </t>
  </si>
  <si>
    <t xml:space="preserve">Onaylı İmar Planı </t>
  </si>
  <si>
    <t>Kabule Esas Güç(kWp/kWe)</t>
  </si>
  <si>
    <t>MEPAŞ GENEL MÜDÜRLÜĞÜ</t>
  </si>
  <si>
    <t>Tesisin bağlı olduğu TM</t>
  </si>
  <si>
    <t>Çağrı Mektubundaki  Yapılan En Son Tadilin Tarihi Ve Sayısı</t>
  </si>
  <si>
    <t>Çağrı Mektubu Tarihi Ve Numarası</t>
  </si>
  <si>
    <t xml:space="preserve">Çağrı Mektubu Tarihi  </t>
  </si>
  <si>
    <t>Proje Onay Tarihleri (Elektrik-Statik)</t>
  </si>
  <si>
    <t>Proje Onay Sayıları  (Elektrik-Statik)</t>
  </si>
  <si>
    <t>Üye 6</t>
  </si>
  <si>
    <t>Belgeyi Düzenleyenin Telefon Numarası</t>
  </si>
  <si>
    <t>Belgeyi Düzenleyenin  E-Posta Adresi</t>
  </si>
  <si>
    <t xml:space="preserve">Belgeyi Düzenleyenin Telefon Numarası </t>
  </si>
  <si>
    <t>Proje Onay Tarihleri ve Sayıları (Elektrik-Statik)</t>
  </si>
  <si>
    <t xml:space="preserve">Kabule Esas Ünite Numarası,Markası ve Modeli /Tipi
</t>
  </si>
  <si>
    <t xml:space="preserve">Kabule Esas Ünite Numarası, Markası ve Modeli/Tipi: 
</t>
  </si>
  <si>
    <t>*</t>
  </si>
  <si>
    <t>… OSB MÜDÜRLÜĞÜ (Organize Sanayi Bölgesinde Olan Tesisler İçin Eklenecektir)</t>
  </si>
  <si>
    <t>2.Bu kabul kavramsal olarak yapılmış olup uygulama,detay ve işletmesinden doğabilecek her türlü sorumluluk projeci, tesis sahibi, imalatçı ve yüklenicisinin sorumluluğundadır.
3.Elektrik Üretim Santrali ve yardımcı tesislerinin sağlıklı ve emniyetli bir şekilde çalıştırılması için gerekli tüm tedbirler yüklenici ve tesis sahibi tarafından alınacaktır. Ayrca işletme ve bakım süresince santral alanının can ve mal emniyetini sağlamak, bunlardan doğacak her türlü sorumluluğun kendisinde olduğunu yüklenici ve tesis sahibi kabul ve taahhüt eder.
4.Elektrik Üretim Tesisisi, Elektrik Piyasasında Lisanssız Elektrik Üretim Yönetmeliği'nde yer alan hususlara göre çalışacaktır. Ayrıca tesis sahibi, elektrik üretim tesisini yürürlükte bulunan tüm kanun, yönetmelik ve mevzuatlara uygun olarak çalıştırmayı kabul ve taahhüt eder.
5.Kabul sonrasında, Elektrik Üretim Tesisinin onaylı projesinde ve/veya sahadaki uygulamasında değişiklik yapılması halinde tesis sahibi Enerji ve Tabii Kaynaklar Bakanlığının yetki verdiği kurum/kuruluşlara tadilat projesi onaylattırarak gerekli kabul işlemlerini yaptıracaktır.
6.Elektrik Üretim Tesisinde kullanılan tüm elektrik, elektro-mekanik ve makine elemanları ile bunlara ait yardımcı tesislerin tamamı için yüklenici firma, montaj yapan firma ile tesis sahibi, imalattan ve/veya yaptıkları işten sorumluluğunu kabul ederler. Aksi halde doğabilecek her türlü can ve mal kaybından yüklenici ve tesis sahibi doğrudan sorumludurlar.
7.Heyetimizce işin sahaya uygulanan kısımlarında onaylı projeye uygunluğu yönüyle gözlem ve değerlendirmeler yapılmıştır. Yüklenici ve tesis sahibi haricinde heyetimiz işin hiçbir aşamasında bulunmamıştır.
8.Meri mevzuat uyarınca alınması gereken tüm izinler ve belgeler tesis sahibi tarafından alınacaktır. Bundan doğabilecek her türlü sorumluluk tesis sahibine aittir.
9.Yürürlükte bulunan mevzuat uyarınca elektrik şebekesinde enerji kesilmesi halinde üretim santralinin elektrik üretmemesi ve şebekeye herhangi bir gerilim uygulamaması için gerekli tüm koruma düzenleri aktif ve çalışır biçimde sağlamak ve gerekli tedbirleri almakla yüklenici ve tesis sahibi sorumludur.</t>
  </si>
  <si>
    <t xml:space="preserve">Varsa Tadilat Projesi Onay Tarih </t>
  </si>
  <si>
    <t>Varsa Tadilat Projesi Onay Sayısı</t>
  </si>
  <si>
    <t>Dağıtım Planı</t>
  </si>
  <si>
    <t>NO</t>
  </si>
  <si>
    <t>Elektrik Elektronik Mühendisi</t>
  </si>
  <si>
    <t>………….</t>
  </si>
  <si>
    <t>Meram Elektrik Dağıtım A.Ş.</t>
  </si>
  <si>
    <t>Toplam Kurulu Güç (kWp)</t>
  </si>
  <si>
    <t>İnşaat Mühendisi</t>
  </si>
  <si>
    <t>Tesis Sahibi/Vekili</t>
  </si>
  <si>
    <r>
      <rPr>
        <b/>
        <u/>
        <sz val="11"/>
        <color theme="1"/>
        <rFont val="Calibri"/>
        <family val="2"/>
        <charset val="162"/>
        <scheme val="minor"/>
      </rPr>
      <t>KESİCİLİ OTOPRODÜKTÖR HÜCRESİ</t>
    </r>
    <r>
      <rPr>
        <sz val="11"/>
        <color theme="1"/>
        <rFont val="Calibri"/>
        <family val="2"/>
        <charset val="162"/>
        <scheme val="minor"/>
      </rPr>
      <t xml:space="preserve">
</t>
    </r>
    <r>
      <rPr>
        <b/>
        <sz val="11"/>
        <color theme="1"/>
        <rFont val="Calibri"/>
        <family val="2"/>
        <charset val="162"/>
        <scheme val="minor"/>
      </rPr>
      <t>Markası:</t>
    </r>
    <r>
      <rPr>
        <sz val="11"/>
        <color theme="1"/>
        <rFont val="Calibri"/>
        <family val="2"/>
        <charset val="162"/>
        <scheme val="minor"/>
      </rPr>
      <t xml:space="preserve"> Monokon
</t>
    </r>
    <r>
      <rPr>
        <b/>
        <sz val="11"/>
        <color theme="1"/>
        <rFont val="Calibri"/>
        <family val="2"/>
        <charset val="162"/>
        <scheme val="minor"/>
      </rPr>
      <t>Ürün Tipi:</t>
    </r>
    <r>
      <rPr>
        <sz val="11"/>
        <color theme="1"/>
        <rFont val="Calibri"/>
        <family val="2"/>
        <charset val="162"/>
        <scheme val="minor"/>
      </rPr>
      <t xml:space="preserve"> M-OTOP
</t>
    </r>
    <r>
      <rPr>
        <b/>
        <sz val="11"/>
        <color theme="1"/>
        <rFont val="Calibri"/>
        <family val="2"/>
        <charset val="162"/>
        <scheme val="minor"/>
      </rPr>
      <t>İmal Tarihi:</t>
    </r>
    <r>
      <rPr>
        <sz val="11"/>
        <color theme="1"/>
        <rFont val="Calibri"/>
        <family val="2"/>
        <charset val="162"/>
        <scheme val="minor"/>
      </rPr>
      <t xml:space="preserve"> 2021
</t>
    </r>
    <r>
      <rPr>
        <b/>
        <sz val="11"/>
        <color theme="1"/>
        <rFont val="Calibri"/>
        <family val="2"/>
        <charset val="162"/>
        <scheme val="minor"/>
      </rPr>
      <t xml:space="preserve">Anma Gerilimi: </t>
    </r>
    <r>
      <rPr>
        <sz val="11"/>
        <color theme="1"/>
        <rFont val="Calibri"/>
        <family val="2"/>
        <charset val="162"/>
        <scheme val="minor"/>
      </rPr>
      <t xml:space="preserve">36 kV
</t>
    </r>
    <r>
      <rPr>
        <b/>
        <sz val="11"/>
        <color theme="1"/>
        <rFont val="Calibri"/>
        <family val="2"/>
        <charset val="162"/>
        <scheme val="minor"/>
      </rPr>
      <t xml:space="preserve">Anma Akımı: </t>
    </r>
    <r>
      <rPr>
        <sz val="11"/>
        <color theme="1"/>
        <rFont val="Calibri"/>
        <family val="2"/>
        <charset val="162"/>
        <scheme val="minor"/>
      </rPr>
      <t xml:space="preserve">630 A
</t>
    </r>
    <r>
      <rPr>
        <b/>
        <sz val="11"/>
        <color theme="1"/>
        <rFont val="Calibri"/>
        <family val="2"/>
        <charset val="162"/>
        <scheme val="minor"/>
      </rPr>
      <t>Kısa Devre Akımı:</t>
    </r>
    <r>
      <rPr>
        <sz val="11"/>
        <color theme="1"/>
        <rFont val="Calibri"/>
        <family val="2"/>
        <charset val="162"/>
        <scheme val="minor"/>
      </rPr>
      <t xml:space="preserve"> 16 kA</t>
    </r>
    <r>
      <rPr>
        <sz val="11"/>
        <color theme="1"/>
        <rFont val="Calibri"/>
        <family val="2"/>
        <charset val="162"/>
        <scheme val="minor"/>
      </rPr>
      <t xml:space="preserve">
</t>
    </r>
    <r>
      <rPr>
        <b/>
        <sz val="11"/>
        <color theme="1"/>
        <rFont val="Calibri"/>
        <family val="2"/>
        <charset val="162"/>
        <scheme val="minor"/>
      </rPr>
      <t>Seri Numarası:</t>
    </r>
    <r>
      <rPr>
        <sz val="11"/>
        <color theme="1"/>
        <rFont val="Calibri"/>
        <family val="2"/>
        <charset val="162"/>
        <scheme val="minor"/>
      </rPr>
      <t xml:space="preserve"> 500250</t>
    </r>
  </si>
  <si>
    <r>
      <rPr>
        <b/>
        <u/>
        <sz val="11"/>
        <color theme="1"/>
        <rFont val="Calibri"/>
        <family val="2"/>
        <charset val="162"/>
        <scheme val="minor"/>
      </rPr>
      <t>KESİCİLİ OTOPRODÜKTÖR HÜCRESİ</t>
    </r>
    <r>
      <rPr>
        <sz val="11"/>
        <color theme="1"/>
        <rFont val="Calibri"/>
        <family val="2"/>
        <charset val="162"/>
        <scheme val="minor"/>
      </rPr>
      <t xml:space="preserve">
</t>
    </r>
    <r>
      <rPr>
        <b/>
        <sz val="11"/>
        <color theme="1"/>
        <rFont val="Calibri"/>
        <family val="2"/>
        <charset val="162"/>
        <scheme val="minor"/>
      </rPr>
      <t>Markası:</t>
    </r>
    <r>
      <rPr>
        <sz val="11"/>
        <color theme="1"/>
        <rFont val="Calibri"/>
        <family val="2"/>
        <charset val="162"/>
        <scheme val="minor"/>
      </rPr>
      <t xml:space="preserve"> Monokon
</t>
    </r>
    <r>
      <rPr>
        <b/>
        <sz val="11"/>
        <color theme="1"/>
        <rFont val="Calibri"/>
        <family val="2"/>
        <charset val="162"/>
        <scheme val="minor"/>
      </rPr>
      <t>Ürün Tipi:</t>
    </r>
    <r>
      <rPr>
        <sz val="11"/>
        <color theme="1"/>
        <rFont val="Calibri"/>
        <family val="2"/>
        <charset val="162"/>
        <scheme val="minor"/>
      </rPr>
      <t xml:space="preserve"> M-OTOP
</t>
    </r>
    <r>
      <rPr>
        <b/>
        <sz val="11"/>
        <color theme="1"/>
        <rFont val="Calibri"/>
        <family val="2"/>
        <charset val="162"/>
        <scheme val="minor"/>
      </rPr>
      <t>İmal Tarihi:</t>
    </r>
    <r>
      <rPr>
        <sz val="11"/>
        <color theme="1"/>
        <rFont val="Calibri"/>
        <family val="2"/>
        <charset val="162"/>
        <scheme val="minor"/>
      </rPr>
      <t xml:space="preserve"> 2021
</t>
    </r>
    <r>
      <rPr>
        <b/>
        <sz val="11"/>
        <color theme="1"/>
        <rFont val="Calibri"/>
        <family val="2"/>
        <charset val="162"/>
        <scheme val="minor"/>
      </rPr>
      <t xml:space="preserve">Anma Gerilimi: </t>
    </r>
    <r>
      <rPr>
        <sz val="11"/>
        <color theme="1"/>
        <rFont val="Calibri"/>
        <family val="2"/>
        <charset val="162"/>
        <scheme val="minor"/>
      </rPr>
      <t xml:space="preserve">36 kV
</t>
    </r>
    <r>
      <rPr>
        <b/>
        <sz val="11"/>
        <color theme="1"/>
        <rFont val="Calibri"/>
        <family val="2"/>
        <charset val="162"/>
        <scheme val="minor"/>
      </rPr>
      <t xml:space="preserve">Anma Akımı: </t>
    </r>
    <r>
      <rPr>
        <sz val="11"/>
        <color theme="1"/>
        <rFont val="Calibri"/>
        <family val="2"/>
        <charset val="162"/>
        <scheme val="minor"/>
      </rPr>
      <t xml:space="preserve">630 A
</t>
    </r>
    <r>
      <rPr>
        <b/>
        <sz val="11"/>
        <color theme="1"/>
        <rFont val="Calibri"/>
        <family val="2"/>
        <charset val="162"/>
        <scheme val="minor"/>
      </rPr>
      <t>Kısa Devre Akımı:</t>
    </r>
    <r>
      <rPr>
        <sz val="11"/>
        <color theme="1"/>
        <rFont val="Calibri"/>
        <family val="2"/>
        <charset val="162"/>
        <scheme val="minor"/>
      </rPr>
      <t xml:space="preserve"> 16 kA</t>
    </r>
    <r>
      <rPr>
        <sz val="11"/>
        <color theme="1"/>
        <rFont val="Calibri"/>
        <family val="2"/>
        <charset val="162"/>
        <scheme val="minor"/>
      </rPr>
      <t xml:space="preserve">
</t>
    </r>
    <r>
      <rPr>
        <b/>
        <sz val="11"/>
        <color theme="1"/>
        <rFont val="Calibri"/>
        <family val="2"/>
        <charset val="162"/>
        <scheme val="minor"/>
      </rPr>
      <t/>
    </r>
  </si>
  <si>
    <r>
      <rPr>
        <b/>
        <u/>
        <sz val="11"/>
        <color theme="1"/>
        <rFont val="Calibri"/>
        <family val="2"/>
        <charset val="162"/>
        <scheme val="minor"/>
      </rPr>
      <t>YÜK AYIRICILI AKIM GERİLİM ÖLÇÜ HÜCRESİ</t>
    </r>
    <r>
      <rPr>
        <b/>
        <sz val="11"/>
        <color theme="1"/>
        <rFont val="Calibri"/>
        <family val="2"/>
        <charset val="162"/>
        <scheme val="minor"/>
      </rPr>
      <t xml:space="preserve">
Markası:</t>
    </r>
    <r>
      <rPr>
        <sz val="11"/>
        <color theme="1"/>
        <rFont val="Calibri"/>
        <family val="2"/>
        <charset val="162"/>
        <scheme val="minor"/>
      </rPr>
      <t xml:space="preserve"> Monokon </t>
    </r>
    <r>
      <rPr>
        <b/>
        <sz val="11"/>
        <color theme="1"/>
        <rFont val="Calibri"/>
        <family val="2"/>
        <charset val="162"/>
        <scheme val="minor"/>
      </rPr>
      <t xml:space="preserve">
Ürün Tipi: </t>
    </r>
    <r>
      <rPr>
        <sz val="11"/>
        <color theme="1"/>
        <rFont val="Calibri"/>
        <family val="2"/>
        <charset val="162"/>
        <scheme val="minor"/>
      </rPr>
      <t>M-YAG</t>
    </r>
    <r>
      <rPr>
        <b/>
        <sz val="11"/>
        <color theme="1"/>
        <rFont val="Calibri"/>
        <family val="2"/>
        <charset val="162"/>
        <scheme val="minor"/>
      </rPr>
      <t xml:space="preserve">
İmal Tarihi: </t>
    </r>
    <r>
      <rPr>
        <sz val="11"/>
        <color theme="1"/>
        <rFont val="Calibri"/>
        <family val="2"/>
        <charset val="162"/>
        <scheme val="minor"/>
      </rPr>
      <t>2021</t>
    </r>
    <r>
      <rPr>
        <b/>
        <sz val="11"/>
        <color theme="1"/>
        <rFont val="Calibri"/>
        <family val="2"/>
        <charset val="162"/>
        <scheme val="minor"/>
      </rPr>
      <t xml:space="preserve">
Anma Gerilimi: </t>
    </r>
    <r>
      <rPr>
        <sz val="11"/>
        <color theme="1"/>
        <rFont val="Calibri"/>
        <family val="2"/>
        <charset val="162"/>
        <scheme val="minor"/>
      </rPr>
      <t>36 kV</t>
    </r>
    <r>
      <rPr>
        <b/>
        <sz val="11"/>
        <color theme="1"/>
        <rFont val="Calibri"/>
        <family val="2"/>
        <charset val="162"/>
        <scheme val="minor"/>
      </rPr>
      <t xml:space="preserve">
Anma Akımı: </t>
    </r>
    <r>
      <rPr>
        <sz val="11"/>
        <color theme="1"/>
        <rFont val="Calibri"/>
        <family val="2"/>
        <charset val="162"/>
        <scheme val="minor"/>
      </rPr>
      <t>630 A</t>
    </r>
    <r>
      <rPr>
        <b/>
        <sz val="11"/>
        <color theme="1"/>
        <rFont val="Calibri"/>
        <family val="2"/>
        <charset val="162"/>
        <scheme val="minor"/>
      </rPr>
      <t xml:space="preserve">
Kısa Devre Akımı: </t>
    </r>
    <r>
      <rPr>
        <sz val="11"/>
        <color theme="1"/>
        <rFont val="Calibri"/>
        <family val="2"/>
        <charset val="162"/>
        <scheme val="minor"/>
      </rPr>
      <t>16 kA</t>
    </r>
    <r>
      <rPr>
        <b/>
        <sz val="11"/>
        <color theme="1"/>
        <rFont val="Calibri"/>
        <family val="2"/>
        <charset val="162"/>
        <scheme val="minor"/>
      </rPr>
      <t xml:space="preserve">
Seri Numarası: </t>
    </r>
    <r>
      <rPr>
        <sz val="11"/>
        <color theme="1"/>
        <rFont val="Calibri"/>
        <family val="2"/>
        <charset val="162"/>
        <scheme val="minor"/>
      </rPr>
      <t>500244</t>
    </r>
  </si>
  <si>
    <r>
      <rPr>
        <b/>
        <u/>
        <sz val="11"/>
        <color theme="1"/>
        <rFont val="Calibri"/>
        <family val="2"/>
        <charset val="162"/>
        <scheme val="minor"/>
      </rPr>
      <t>YÜK AYIRICILI AKIM GERİLİM ÖLÇÜ HÜCRESİ</t>
    </r>
    <r>
      <rPr>
        <sz val="11"/>
        <color theme="1"/>
        <rFont val="Calibri"/>
        <family val="2"/>
        <charset val="162"/>
        <scheme val="minor"/>
      </rPr>
      <t xml:space="preserve">
</t>
    </r>
    <r>
      <rPr>
        <b/>
        <sz val="11"/>
        <color theme="1"/>
        <rFont val="Calibri"/>
        <family val="2"/>
        <charset val="162"/>
        <scheme val="minor"/>
      </rPr>
      <t xml:space="preserve">Markası: </t>
    </r>
    <r>
      <rPr>
        <sz val="11"/>
        <color theme="1"/>
        <rFont val="Calibri"/>
        <family val="2"/>
        <charset val="162"/>
        <scheme val="minor"/>
      </rPr>
      <t xml:space="preserve">Monokon
</t>
    </r>
    <r>
      <rPr>
        <b/>
        <sz val="11"/>
        <color theme="1"/>
        <rFont val="Calibri"/>
        <family val="2"/>
        <charset val="162"/>
        <scheme val="minor"/>
      </rPr>
      <t>Ürün Tipi:</t>
    </r>
    <r>
      <rPr>
        <sz val="11"/>
        <color theme="1"/>
        <rFont val="Calibri"/>
        <family val="2"/>
        <charset val="162"/>
        <scheme val="minor"/>
      </rPr>
      <t xml:space="preserve"> M-YAG
</t>
    </r>
    <r>
      <rPr>
        <b/>
        <sz val="11"/>
        <color theme="1"/>
        <rFont val="Calibri"/>
        <family val="2"/>
        <charset val="162"/>
        <scheme val="minor"/>
      </rPr>
      <t>İmal Tarihi:</t>
    </r>
    <r>
      <rPr>
        <sz val="11"/>
        <color theme="1"/>
        <rFont val="Calibri"/>
        <family val="2"/>
        <charset val="162"/>
        <scheme val="minor"/>
      </rPr>
      <t xml:space="preserve"> 2021
</t>
    </r>
    <r>
      <rPr>
        <b/>
        <sz val="11"/>
        <color theme="1"/>
        <rFont val="Calibri"/>
        <family val="2"/>
        <charset val="162"/>
        <scheme val="minor"/>
      </rPr>
      <t>Anma Gerilimi:</t>
    </r>
    <r>
      <rPr>
        <sz val="11"/>
        <color theme="1"/>
        <rFont val="Calibri"/>
        <family val="2"/>
        <charset val="162"/>
        <scheme val="minor"/>
      </rPr>
      <t xml:space="preserve"> 36 kV
</t>
    </r>
    <r>
      <rPr>
        <b/>
        <sz val="11"/>
        <color theme="1"/>
        <rFont val="Calibri"/>
        <family val="2"/>
        <charset val="162"/>
        <scheme val="minor"/>
      </rPr>
      <t>Anma Akımı:</t>
    </r>
    <r>
      <rPr>
        <sz val="11"/>
        <color theme="1"/>
        <rFont val="Calibri"/>
        <family val="2"/>
        <charset val="162"/>
        <scheme val="minor"/>
      </rPr>
      <t xml:space="preserve"> 630 A
</t>
    </r>
    <r>
      <rPr>
        <b/>
        <sz val="11"/>
        <color theme="1"/>
        <rFont val="Calibri"/>
        <family val="2"/>
        <charset val="162"/>
        <scheme val="minor"/>
      </rPr>
      <t>Kısa Devre Akımı:</t>
    </r>
    <r>
      <rPr>
        <sz val="11"/>
        <color theme="1"/>
        <rFont val="Calibri"/>
        <family val="2"/>
        <charset val="162"/>
        <scheme val="minor"/>
      </rPr>
      <t xml:space="preserve"> 16 kA
</t>
    </r>
    <r>
      <rPr>
        <b/>
        <sz val="11"/>
        <color theme="1"/>
        <rFont val="Calibri"/>
        <family val="2"/>
        <charset val="162"/>
        <scheme val="minor"/>
      </rPr>
      <t/>
    </r>
  </si>
  <si>
    <r>
      <rPr>
        <b/>
        <u/>
        <sz val="11"/>
        <color theme="1"/>
        <rFont val="Calibri"/>
        <family val="2"/>
        <charset val="162"/>
        <scheme val="minor"/>
      </rPr>
      <t>YÜK AYIRICILI SİGORTALI TRAFO KORUMA HÜCRESİ</t>
    </r>
    <r>
      <rPr>
        <sz val="11"/>
        <color theme="1"/>
        <rFont val="Calibri"/>
        <family val="2"/>
        <charset val="162"/>
        <scheme val="minor"/>
      </rPr>
      <t xml:space="preserve">
</t>
    </r>
    <r>
      <rPr>
        <b/>
        <sz val="11"/>
        <color theme="1"/>
        <rFont val="Calibri"/>
        <family val="2"/>
        <charset val="162"/>
        <scheme val="minor"/>
      </rPr>
      <t>Markası:</t>
    </r>
    <r>
      <rPr>
        <sz val="11"/>
        <color theme="1"/>
        <rFont val="Calibri"/>
        <family val="2"/>
        <charset val="162"/>
        <scheme val="minor"/>
      </rPr>
      <t xml:space="preserve"> Monokon
</t>
    </r>
    <r>
      <rPr>
        <b/>
        <sz val="11"/>
        <color theme="1"/>
        <rFont val="Calibri"/>
        <family val="2"/>
        <charset val="162"/>
        <scheme val="minor"/>
      </rPr>
      <t>Ürün Tipi:</t>
    </r>
    <r>
      <rPr>
        <sz val="11"/>
        <color theme="1"/>
        <rFont val="Calibri"/>
        <family val="2"/>
        <charset val="162"/>
        <scheme val="minor"/>
      </rPr>
      <t xml:space="preserve"> M-SYC
</t>
    </r>
    <r>
      <rPr>
        <b/>
        <sz val="11"/>
        <color theme="1"/>
        <rFont val="Calibri"/>
        <family val="2"/>
        <charset val="162"/>
        <scheme val="minor"/>
      </rPr>
      <t>İmal Tarihi:</t>
    </r>
    <r>
      <rPr>
        <sz val="11"/>
        <color theme="1"/>
        <rFont val="Calibri"/>
        <family val="2"/>
        <charset val="162"/>
        <scheme val="minor"/>
      </rPr>
      <t xml:space="preserve"> 2021
</t>
    </r>
    <r>
      <rPr>
        <b/>
        <sz val="11"/>
        <color theme="1"/>
        <rFont val="Calibri"/>
        <family val="2"/>
        <charset val="162"/>
        <scheme val="minor"/>
      </rPr>
      <t>Anma Gerilimi:</t>
    </r>
    <r>
      <rPr>
        <sz val="11"/>
        <color theme="1"/>
        <rFont val="Calibri"/>
        <family val="2"/>
        <charset val="162"/>
        <scheme val="minor"/>
      </rPr>
      <t xml:space="preserve"> 36 kV
</t>
    </r>
    <r>
      <rPr>
        <b/>
        <sz val="11"/>
        <color theme="1"/>
        <rFont val="Calibri"/>
        <family val="2"/>
        <charset val="162"/>
        <scheme val="minor"/>
      </rPr>
      <t>Anma Akımı:</t>
    </r>
    <r>
      <rPr>
        <sz val="11"/>
        <color theme="1"/>
        <rFont val="Calibri"/>
        <family val="2"/>
        <charset val="162"/>
        <scheme val="minor"/>
      </rPr>
      <t xml:space="preserve"> 630 A
</t>
    </r>
    <r>
      <rPr>
        <b/>
        <sz val="11"/>
        <color theme="1"/>
        <rFont val="Calibri"/>
        <family val="2"/>
        <charset val="162"/>
        <scheme val="minor"/>
      </rPr>
      <t>Kısa Devre Akımı:</t>
    </r>
    <r>
      <rPr>
        <sz val="11"/>
        <color theme="1"/>
        <rFont val="Calibri"/>
        <family val="2"/>
        <charset val="162"/>
        <scheme val="minor"/>
      </rPr>
      <t xml:space="preserve"> 16 kA</t>
    </r>
    <r>
      <rPr>
        <sz val="11"/>
        <color theme="1"/>
        <rFont val="Calibri"/>
        <family val="2"/>
        <charset val="162"/>
        <scheme val="minor"/>
      </rPr>
      <t xml:space="preserve">
</t>
    </r>
    <r>
      <rPr>
        <b/>
        <sz val="11"/>
        <color theme="1"/>
        <rFont val="Calibri"/>
        <family val="2"/>
        <charset val="162"/>
        <scheme val="minor"/>
      </rPr>
      <t>Seri Numarası</t>
    </r>
    <r>
      <rPr>
        <sz val="11"/>
        <color theme="1"/>
        <rFont val="Calibri"/>
        <family val="2"/>
        <charset val="162"/>
        <scheme val="minor"/>
      </rPr>
      <t xml:space="preserve">: </t>
    </r>
  </si>
  <si>
    <r>
      <rPr>
        <b/>
        <u/>
        <sz val="11"/>
        <color theme="1"/>
        <rFont val="Calibri"/>
        <family val="2"/>
        <charset val="162"/>
        <scheme val="minor"/>
      </rPr>
      <t>YÜK AYIRICILI SİGORTALI TRAFO KORUMA HÜCRESİ</t>
    </r>
    <r>
      <rPr>
        <sz val="11"/>
        <color theme="1"/>
        <rFont val="Calibri"/>
        <family val="2"/>
        <charset val="162"/>
        <scheme val="minor"/>
      </rPr>
      <t xml:space="preserve">
</t>
    </r>
    <r>
      <rPr>
        <b/>
        <sz val="11"/>
        <color theme="1"/>
        <rFont val="Calibri"/>
        <family val="2"/>
        <charset val="162"/>
        <scheme val="minor"/>
      </rPr>
      <t>Markası:</t>
    </r>
    <r>
      <rPr>
        <sz val="11"/>
        <color theme="1"/>
        <rFont val="Calibri"/>
        <family val="2"/>
        <charset val="162"/>
        <scheme val="minor"/>
      </rPr>
      <t xml:space="preserve"> Monokon
</t>
    </r>
    <r>
      <rPr>
        <b/>
        <sz val="11"/>
        <color theme="1"/>
        <rFont val="Calibri"/>
        <family val="2"/>
        <charset val="162"/>
        <scheme val="minor"/>
      </rPr>
      <t>Ürün Tipi:</t>
    </r>
    <r>
      <rPr>
        <sz val="11"/>
        <color theme="1"/>
        <rFont val="Calibri"/>
        <family val="2"/>
        <charset val="162"/>
        <scheme val="minor"/>
      </rPr>
      <t xml:space="preserve"> M-SYC
</t>
    </r>
    <r>
      <rPr>
        <b/>
        <sz val="11"/>
        <color theme="1"/>
        <rFont val="Calibri"/>
        <family val="2"/>
        <charset val="162"/>
        <scheme val="minor"/>
      </rPr>
      <t>İmal Tarihi:</t>
    </r>
    <r>
      <rPr>
        <sz val="11"/>
        <color theme="1"/>
        <rFont val="Calibri"/>
        <family val="2"/>
        <charset val="162"/>
        <scheme val="minor"/>
      </rPr>
      <t xml:space="preserve"> 2021
</t>
    </r>
    <r>
      <rPr>
        <b/>
        <sz val="11"/>
        <color theme="1"/>
        <rFont val="Calibri"/>
        <family val="2"/>
        <charset val="162"/>
        <scheme val="minor"/>
      </rPr>
      <t>Anma Gerilimi:</t>
    </r>
    <r>
      <rPr>
        <sz val="11"/>
        <color theme="1"/>
        <rFont val="Calibri"/>
        <family val="2"/>
        <charset val="162"/>
        <scheme val="minor"/>
      </rPr>
      <t xml:space="preserve"> 36 kV
</t>
    </r>
    <r>
      <rPr>
        <b/>
        <sz val="11"/>
        <color theme="1"/>
        <rFont val="Calibri"/>
        <family val="2"/>
        <charset val="162"/>
        <scheme val="minor"/>
      </rPr>
      <t>Anma Akımı:</t>
    </r>
    <r>
      <rPr>
        <sz val="11"/>
        <color theme="1"/>
        <rFont val="Calibri"/>
        <family val="2"/>
        <charset val="162"/>
        <scheme val="minor"/>
      </rPr>
      <t xml:space="preserve"> 630 A
</t>
    </r>
    <r>
      <rPr>
        <b/>
        <sz val="11"/>
        <color theme="1"/>
        <rFont val="Calibri"/>
        <family val="2"/>
        <charset val="162"/>
        <scheme val="minor"/>
      </rPr>
      <t>Kısa Devre Akımı:</t>
    </r>
    <r>
      <rPr>
        <sz val="11"/>
        <color theme="1"/>
        <rFont val="Calibri"/>
        <family val="2"/>
        <charset val="162"/>
        <scheme val="minor"/>
      </rPr>
      <t xml:space="preserve"> 16 kA
</t>
    </r>
    <r>
      <rPr>
        <b/>
        <sz val="11"/>
        <color theme="1"/>
        <rFont val="Calibri"/>
        <family val="2"/>
        <charset val="162"/>
        <scheme val="minor"/>
      </rPr>
      <t/>
    </r>
  </si>
  <si>
    <r>
      <rPr>
        <b/>
        <u/>
        <sz val="11"/>
        <color theme="1"/>
        <rFont val="Calibri"/>
        <family val="2"/>
        <charset val="162"/>
        <scheme val="minor"/>
      </rPr>
      <t>KOMPAKT MERKEZ</t>
    </r>
    <r>
      <rPr>
        <b/>
        <sz val="11"/>
        <color theme="1"/>
        <rFont val="Calibri"/>
        <family val="2"/>
        <charset val="162"/>
        <scheme val="minor"/>
      </rPr>
      <t xml:space="preserve">
Markası:</t>
    </r>
    <r>
      <rPr>
        <sz val="11"/>
        <color theme="1"/>
        <rFont val="Calibri"/>
        <family val="2"/>
        <charset val="162"/>
        <scheme val="minor"/>
      </rPr>
      <t xml:space="preserve"> </t>
    </r>
    <r>
      <rPr>
        <b/>
        <sz val="11"/>
        <color theme="1"/>
        <rFont val="Calibri"/>
        <family val="2"/>
        <charset val="162"/>
        <scheme val="minor"/>
      </rPr>
      <t xml:space="preserve">
Ürün Tipi: </t>
    </r>
    <r>
      <rPr>
        <sz val="11"/>
        <color theme="1"/>
        <rFont val="Calibri"/>
        <family val="2"/>
        <charset val="162"/>
        <scheme val="minor"/>
      </rPr>
      <t>MBK-7500/1000</t>
    </r>
    <r>
      <rPr>
        <b/>
        <sz val="11"/>
        <color theme="1"/>
        <rFont val="Calibri"/>
        <family val="2"/>
        <charset val="162"/>
        <scheme val="minor"/>
      </rPr>
      <t xml:space="preserve">
İmal Tarihi: </t>
    </r>
    <r>
      <rPr>
        <sz val="11"/>
        <color theme="1"/>
        <rFont val="Calibri"/>
        <family val="2"/>
        <charset val="162"/>
        <scheme val="minor"/>
      </rPr>
      <t>2021</t>
    </r>
    <r>
      <rPr>
        <b/>
        <sz val="11"/>
        <color theme="1"/>
        <rFont val="Calibri"/>
        <family val="2"/>
        <charset val="162"/>
        <scheme val="minor"/>
      </rPr>
      <t xml:space="preserve">
Anma Gerilimi: </t>
    </r>
    <r>
      <rPr>
        <sz val="11"/>
        <color theme="1"/>
        <rFont val="Calibri"/>
        <family val="2"/>
        <charset val="162"/>
        <scheme val="minor"/>
      </rPr>
      <t>36 kV</t>
    </r>
    <r>
      <rPr>
        <b/>
        <sz val="11"/>
        <color theme="1"/>
        <rFont val="Calibri"/>
        <family val="2"/>
        <charset val="162"/>
        <scheme val="minor"/>
      </rPr>
      <t xml:space="preserve">
Anma Akımı: </t>
    </r>
    <r>
      <rPr>
        <sz val="11"/>
        <color theme="1"/>
        <rFont val="Calibri"/>
        <family val="2"/>
        <charset val="162"/>
        <scheme val="minor"/>
      </rPr>
      <t>630 A</t>
    </r>
    <r>
      <rPr>
        <b/>
        <sz val="11"/>
        <color theme="1"/>
        <rFont val="Calibri"/>
        <family val="2"/>
        <charset val="162"/>
        <scheme val="minor"/>
      </rPr>
      <t xml:space="preserve">
Kısa Devre Akımı: </t>
    </r>
    <r>
      <rPr>
        <sz val="11"/>
        <color theme="1"/>
        <rFont val="Calibri"/>
        <family val="2"/>
        <charset val="162"/>
        <scheme val="minor"/>
      </rPr>
      <t>16 kA</t>
    </r>
    <r>
      <rPr>
        <b/>
        <sz val="11"/>
        <color theme="1"/>
        <rFont val="Calibri"/>
        <family val="2"/>
        <charset val="162"/>
        <scheme val="minor"/>
      </rPr>
      <t xml:space="preserve">
Boyutları: </t>
    </r>
    <r>
      <rPr>
        <sz val="11"/>
        <color theme="1"/>
        <rFont val="Calibri"/>
        <family val="2"/>
        <charset val="162"/>
        <scheme val="minor"/>
      </rPr>
      <t>7500x2500x3500 mm</t>
    </r>
    <r>
      <rPr>
        <b/>
        <sz val="11"/>
        <color theme="1"/>
        <rFont val="Calibri"/>
        <family val="2"/>
        <charset val="162"/>
        <scheme val="minor"/>
      </rPr>
      <t xml:space="preserve">
</t>
    </r>
  </si>
  <si>
    <r>
      <rPr>
        <b/>
        <u/>
        <sz val="11"/>
        <color theme="1"/>
        <rFont val="Calibri"/>
        <family val="2"/>
        <charset val="162"/>
        <scheme val="minor"/>
      </rPr>
      <t>KOMPAKT MERKEZ</t>
    </r>
    <r>
      <rPr>
        <b/>
        <sz val="11"/>
        <color theme="1"/>
        <rFont val="Calibri"/>
        <family val="2"/>
        <charset val="162"/>
        <scheme val="minor"/>
      </rPr>
      <t xml:space="preserve">
Markası: </t>
    </r>
    <r>
      <rPr>
        <sz val="11"/>
        <color theme="1"/>
        <rFont val="Calibri"/>
        <family val="2"/>
        <charset val="162"/>
        <scheme val="minor"/>
      </rPr>
      <t>Monokon</t>
    </r>
    <r>
      <rPr>
        <b/>
        <sz val="11"/>
        <color theme="1"/>
        <rFont val="Calibri"/>
        <family val="2"/>
        <charset val="162"/>
        <scheme val="minor"/>
      </rPr>
      <t xml:space="preserve">
Ürün Tipi: </t>
    </r>
    <r>
      <rPr>
        <sz val="11"/>
        <color theme="1"/>
        <rFont val="Calibri"/>
        <family val="2"/>
        <charset val="162"/>
        <scheme val="minor"/>
      </rPr>
      <t>MBK-7500/1000</t>
    </r>
    <r>
      <rPr>
        <b/>
        <sz val="11"/>
        <color theme="1"/>
        <rFont val="Calibri"/>
        <family val="2"/>
        <charset val="162"/>
        <scheme val="minor"/>
      </rPr>
      <t xml:space="preserve">
İmal Tarihi: </t>
    </r>
    <r>
      <rPr>
        <sz val="11"/>
        <color theme="1"/>
        <rFont val="Calibri"/>
        <family val="2"/>
        <charset val="162"/>
        <scheme val="minor"/>
      </rPr>
      <t>2021</t>
    </r>
    <r>
      <rPr>
        <b/>
        <sz val="11"/>
        <color theme="1"/>
        <rFont val="Calibri"/>
        <family val="2"/>
        <charset val="162"/>
        <scheme val="minor"/>
      </rPr>
      <t xml:space="preserve">
Anma Gerilimi: </t>
    </r>
    <r>
      <rPr>
        <sz val="11"/>
        <color theme="1"/>
        <rFont val="Calibri"/>
        <family val="2"/>
        <charset val="162"/>
        <scheme val="minor"/>
      </rPr>
      <t>36 kV</t>
    </r>
    <r>
      <rPr>
        <b/>
        <sz val="11"/>
        <color theme="1"/>
        <rFont val="Calibri"/>
        <family val="2"/>
        <charset val="162"/>
        <scheme val="minor"/>
      </rPr>
      <t xml:space="preserve">
Anma Akımı: </t>
    </r>
    <r>
      <rPr>
        <sz val="11"/>
        <color theme="1"/>
        <rFont val="Calibri"/>
        <family val="2"/>
        <charset val="162"/>
        <scheme val="minor"/>
      </rPr>
      <t>630 A</t>
    </r>
    <r>
      <rPr>
        <b/>
        <sz val="11"/>
        <color theme="1"/>
        <rFont val="Calibri"/>
        <family val="2"/>
        <charset val="162"/>
        <scheme val="minor"/>
      </rPr>
      <t xml:space="preserve">
Kısa Devre Akımı: </t>
    </r>
    <r>
      <rPr>
        <sz val="11"/>
        <color theme="1"/>
        <rFont val="Calibri"/>
        <family val="2"/>
        <charset val="162"/>
        <scheme val="minor"/>
      </rPr>
      <t>16 kA</t>
    </r>
    <r>
      <rPr>
        <b/>
        <sz val="11"/>
        <color theme="1"/>
        <rFont val="Calibri"/>
        <family val="2"/>
        <charset val="162"/>
        <scheme val="minor"/>
      </rPr>
      <t xml:space="preserve">
Boyutları: </t>
    </r>
    <r>
      <rPr>
        <sz val="11"/>
        <color theme="1"/>
        <rFont val="Calibri"/>
        <family val="2"/>
        <charset val="162"/>
        <scheme val="minor"/>
      </rPr>
      <t>7500x2500x3500 mm</t>
    </r>
    <r>
      <rPr>
        <b/>
        <sz val="11"/>
        <color theme="1"/>
        <rFont val="Calibri"/>
        <family val="2"/>
        <charset val="162"/>
        <scheme val="minor"/>
      </rPr>
      <t xml:space="preserve">
Seri Numarası:</t>
    </r>
    <r>
      <rPr>
        <sz val="11"/>
        <color theme="1"/>
        <rFont val="Calibri"/>
        <family val="2"/>
        <charset val="162"/>
        <scheme val="minor"/>
      </rPr>
      <t xml:space="preserve"> 000191</t>
    </r>
  </si>
  <si>
    <t xml:space="preserve">DAĞITIM TRANSFORMATÖRÜ
Markası: ASTOR
Tipi: Hermetik
Gerilim Seviyesi: (33/0.4)kV
Gücü: 630 kVA
Bağlantı Grubu: Dyn11
Sargı Tipi: Al/Al
Soğutma Tipi: ONAN
Empedans (Uk): 4,51
İmal Yılı: 2021
</t>
  </si>
  <si>
    <t>DAĞITIM TRANSFORMATÖRÜ
Markası: ASTOR
Tipi: Hermetik
Gerilim Seviyesi: (33/0.4)kV
Gücü: 630 kVA
Bağlantı Grubu: Dyn11
Sargı Tipi: Al/Al
Soğutma Tipi: ONAN
Empedans (Uk): 4,51
İmal Yılı: 2021
Seri Numarası: 21-72711</t>
  </si>
  <si>
    <t>Daha Önce Yapılan Kabullerin Tarihleri 
(Ünite numaraları, her bir ünitenin güçleri, markası ve modeli/tipi ile birlikte)</t>
  </si>
  <si>
    <t>1 ADET CD/DVD</t>
  </si>
  <si>
    <t>akım trf.</t>
  </si>
  <si>
    <t>Monokristal</t>
  </si>
  <si>
    <t>ADP ile GES PANO arası</t>
  </si>
  <si>
    <t>GES PANO İle Evirici Arası</t>
  </si>
  <si>
    <t>Evirici ile Paneller Arası</t>
  </si>
  <si>
    <t>Tesiste herhangi bir eksik noksana rastlanmamıştır.</t>
  </si>
  <si>
    <t>4x(1x150) mm² NAYY - 10 m</t>
  </si>
  <si>
    <t>4x(1x150) mm² NAYY - 5 m</t>
  </si>
  <si>
    <t>(1x6) mm² PV1-F - 604 m</t>
  </si>
  <si>
    <t>1 Adet CD/DVD</t>
  </si>
  <si>
    <t>……………………. GES</t>
  </si>
  <si>
    <t>………….. İli, …………... İlçesi, …………. Mah., ………. Ada, …….. Parsel</t>
  </si>
  <si>
    <t>……….. / …………..</t>
  </si>
  <si>
    <t>……………</t>
  </si>
  <si>
    <t>………………</t>
  </si>
  <si>
    <t>…………..</t>
  </si>
  <si>
    <t xml:space="preserve">...°…'..." Kuzey ...°...'..." Doğu     </t>
  </si>
  <si>
    <t>Elektrik - Meram Elektrik Dağıtım A. Ş.
Statik - …………</t>
  </si>
  <si>
    <t>……………...</t>
  </si>
  <si>
    <t xml:space="preserve"> Boş Kalacak</t>
  </si>
  <si>
    <r>
      <rPr>
        <b/>
        <sz val="10"/>
        <rFont val="Calibri"/>
        <family val="2"/>
        <charset val="162"/>
        <scheme val="minor"/>
      </rPr>
      <t>İnverter Markası: ……………...</t>
    </r>
    <r>
      <rPr>
        <sz val="10"/>
        <rFont val="Calibri"/>
        <family val="2"/>
        <charset val="162"/>
        <scheme val="minor"/>
      </rPr>
      <t xml:space="preserve">
</t>
    </r>
    <r>
      <rPr>
        <b/>
        <sz val="10"/>
        <rFont val="Calibri"/>
        <family val="2"/>
        <charset val="162"/>
        <scheme val="minor"/>
      </rPr>
      <t>Modeli/Tipi</t>
    </r>
    <r>
      <rPr>
        <sz val="10"/>
        <rFont val="Calibri"/>
        <family val="2"/>
        <charset val="162"/>
        <scheme val="minor"/>
      </rPr>
      <t xml:space="preserve">: ……………...
</t>
    </r>
    <r>
      <rPr>
        <b/>
        <sz val="10"/>
        <rFont val="Calibri"/>
        <family val="2"/>
        <charset val="162"/>
        <scheme val="minor"/>
      </rPr>
      <t xml:space="preserve">Seri Numaraları: Evirici 1, 2, ....
……………...
Not:Evirici-1 AC çıkış güç değeri ……………... kWe'ye sınırlandırılmıştır.
Modül Markası: ……………...
Modeli/Tipi: …………….../  Monokristal
Gücü ve Sayısı: ……………... Wp / ……………... Adet
</t>
    </r>
  </si>
  <si>
    <r>
      <rPr>
        <b/>
        <u/>
        <sz val="11"/>
        <color theme="1"/>
        <rFont val="Calibri"/>
        <family val="2"/>
        <charset val="162"/>
        <scheme val="minor"/>
      </rPr>
      <t>İnverterler (Eviriciler)</t>
    </r>
    <r>
      <rPr>
        <sz val="11"/>
        <color theme="1"/>
        <rFont val="Calibri"/>
        <family val="2"/>
        <charset val="162"/>
        <scheme val="minor"/>
      </rPr>
      <t xml:space="preserve">
İmalatçı: ……………...
Tipi: ……………...
Toplam Evirici Sayısı: ……………... Adet
Maksimum Giriş Gerilimi: ……………... V
Maksimum Giriş Akımı: ……………... A
Nominal Gücü: ……………... kW
Maksimum Gücü (AC): ……………... kW
Üretim Yılı: ……………...
Seri No:……………...
Not:Evirici-1 AC çıkış güç değeri ……………... kWe'ye sınırlandırılmıştır.
</t>
    </r>
  </si>
  <si>
    <r>
      <rPr>
        <b/>
        <u/>
        <sz val="11"/>
        <color theme="1"/>
        <rFont val="Calibri"/>
        <family val="2"/>
        <charset val="162"/>
        <scheme val="minor"/>
      </rPr>
      <t>İnverterler (Eviriciler)</t>
    </r>
    <r>
      <rPr>
        <sz val="11"/>
        <color theme="1"/>
        <rFont val="Calibri"/>
        <family val="2"/>
        <charset val="162"/>
        <scheme val="minor"/>
      </rPr>
      <t xml:space="preserve">
Toplam Evirici Sayısı: ……………... Adet
Maksimum Giriş Gerilimi:……………... V
Maksimum Giriş Akımı: ……………... A
Nominal Gücü: ……………...kW
Maksimum Gücü (AC): ……………... kW
Üretim Yılı: ……………...
</t>
    </r>
  </si>
  <si>
    <r>
      <rPr>
        <b/>
        <u/>
        <sz val="11"/>
        <color theme="1"/>
        <rFont val="Calibri"/>
        <family val="2"/>
        <charset val="162"/>
        <scheme val="minor"/>
      </rPr>
      <t>Modüller</t>
    </r>
    <r>
      <rPr>
        <sz val="11"/>
        <color theme="1"/>
        <rFont val="Calibri"/>
        <family val="2"/>
        <charset val="162"/>
        <scheme val="minor"/>
      </rPr>
      <t xml:space="preserve">
Üretici Firma:  ……………...
Tipi: …………….../  Monokristal
Maksimum Modül Gücü: ……………...Wp
Boyutları: ……………... mm
Toplam Modül Sayısı: ……………... Adet
İzin Verilen Modül Sıcaklığı: -40°C ~ +85°C
İmalat Yılı: ……………...
</t>
    </r>
  </si>
  <si>
    <r>
      <rPr>
        <b/>
        <u/>
        <sz val="11"/>
        <color theme="1"/>
        <rFont val="Calibri"/>
        <family val="2"/>
        <charset val="162"/>
        <scheme val="minor"/>
      </rPr>
      <t>Modüller</t>
    </r>
    <r>
      <rPr>
        <sz val="11"/>
        <color theme="1"/>
        <rFont val="Calibri"/>
        <family val="2"/>
        <charset val="162"/>
        <scheme val="minor"/>
      </rPr>
      <t xml:space="preserve">
Tipi: …………….../  Monokristal
Maksimum Modül Gücü:……………...Wp
Boyutları:  ……………... mm
Toplam Modül Sayısı: ……………... Adet
İzin Verilen Modül Sıcaklığı: -40°C ~ +85°C
İmalat Yılı: ………………</t>
    </r>
  </si>
  <si>
    <t>Proje Onay Yazısı (…... Sayfa)</t>
  </si>
  <si>
    <t>Çağrı Mektubu (…... Sayfa)</t>
  </si>
  <si>
    <t>GES Uygunluk Yazısı (…... Sayfa)</t>
  </si>
  <si>
    <t>Kabul Görevlendirme Yazıları (…... Sayfa)</t>
  </si>
  <si>
    <t>Sistem Bağlantı Anlaşması (…...Sayfa)</t>
  </si>
  <si>
    <t>İtfaiye Uygunluk Yazısı (…... Sayfa)</t>
  </si>
  <si>
    <t>İş Teslim Tutanakları (…... Sayfa)</t>
  </si>
  <si>
    <t>Topraklama Ölçüm Raporu (…... Sayfa)</t>
  </si>
  <si>
    <t>Taşınmaz Mal Mülkiyet Yazısı (…... Sayfa)</t>
  </si>
  <si>
    <t>Koordinat Ölçüm Raporu (…... Sayfa)</t>
  </si>
  <si>
    <t>Röle Test Raporu (…... Sayfa)</t>
  </si>
  <si>
    <t>Devreye Alma Raporu (…... Sayfa)</t>
  </si>
  <si>
    <t>Modül Seri Numaraları (…... Sayfa)</t>
  </si>
  <si>
    <t>Satışı Esas Sayaç Mühür Tutanağı (…... Sayfa)</t>
  </si>
  <si>
    <t>Satışa Esas Sayaç İlk Endeks Protokolü (…... Sayfa)</t>
  </si>
  <si>
    <t>Akım Gerilim Trafo Testleri (…... Sayfa)</t>
  </si>
  <si>
    <t>Scada Ekran Görüntüsü (…... Sayfa)</t>
  </si>
  <si>
    <t>Kabul Ücret Dekontu (…... Sayfa)</t>
  </si>
  <si>
    <t>Yüksek Geilim İşletme Sorumluluğu (…... Sayfa)</t>
  </si>
  <si>
    <r>
      <t xml:space="preserve">2.Bu kabul kavramsal olarak yapılmış olup uygulama,detay ve işletmesinden doğabilecek her türlü sorumluluk projeci, tesis sahibi, imalatçı ve yüklenicisinin sorumluluğundadır.
3.Elektrik Üretim Santrali ve yardımcı tesislerinin sağlıklı ve emniyetli bir şekilde çalıştırılması için gerekli tüm tedbirler yüklenici ve tesis sahibi tarafından alınacaktır. Ayrca işletme ve bakım süresince santral alanının can ve mal emniyetini sağlamak, bunlardan doğacak her türlü sorumluluğun kendisinde olduğunu yüklenici ve tesis sahibi kabul ve taahhüt eder.
4.Elektrik Üretim Tesisisi, Elektrik Piyasasında Lisanssız Elektrik Üretim Yönetmeliği'nde yer alan hususlara göre çalışacaktır. Ayrıca tesis sahibi, elektrik üretim tesisini yürürlükte bulunan tüm kanun, yönetmelik ve mevzuatlara uygun olarak çalıştırmayı kabul ve taahhüt eder.
5.Kabul sonrasında, Elektrik Üretim Tesisinin onaylı projesinde ve/veya sahadaki uygulamasında değişiklik yapılması halinde tesis sahibi Enerji ve Tabii Kaynaklar Bakanlığının yetki verdiği kurum/kuruluşlara tadilat projesi onaylattırarak gerekli kabul işlemlerini yaptıracaktır.
6.Elektrik Üretim Tesisinde kullanılan tüm elektrik, elektro-mekanik ve makine elemanları ile bunlara ait yardımcı tesislerin tamamı için yüklenici firma, montaj yapan firma ile tesis sahibi, imalattan ve/veya yaptıkları işten sorumluluğunu kabul ederler. Aksi halde doğabilecek her türlü can ve mal kaybından yüklenici ve tesis sahibi doğrudan sorumludurlar.
7.Heyetimizce işin sahaya uygulanan kısımlarında onaylı projeye uygunluğu yönüyle gözlem ve değerlendirmeler yapılmıştır. Yüklenici ve tesis sahibi haricinde heyetimiz işin hiçbir aşamasında bulunmamıştır.
8.Meri mevzuat uyarınca alınması gereken tüm izinler ve belgeler tesis sahibi tarafından alınacaktır. Bundan doğabilecek her türlü sorumluluk tesis sahibine aittir.
9.Yürürlükte bulunan mevzuat uyarınca elektrik şebekesinde enerji kesilmesi halinde üretim santralinin elektrik üretmemesi ve şebekeye herhangi bir gerilim uygulamaması için gerekli tüm koruma düzenleri aktif ve çalışır biçimde sağlamak ve gerekli tedbirleri almakla yüklenici ve tesis sahibi sorumludur.
</t>
    </r>
    <r>
      <rPr>
        <b/>
        <sz val="12"/>
        <color theme="1"/>
        <rFont val="Calibri"/>
        <family val="2"/>
        <charset val="162"/>
        <scheme val="minor"/>
      </rPr>
      <t xml:space="preserve">
</t>
    </r>
    <r>
      <rPr>
        <sz val="12"/>
        <color theme="1"/>
        <rFont val="Calibri"/>
        <family val="2"/>
        <charset val="162"/>
        <scheme val="minor"/>
      </rPr>
      <t>10. ….......... tarih ve ….......... sayı ile onaylanan projenin kabul kapsamında monokristal yapıya sahip ….......... Wp gücünde ….......... adet güneş paneli ve nominal AC çıkış gücü ….......... kWe olan ….......... adet evirici bulunmaktadır. Evirici-1 AC çıkış güç değeri ….......... kWe sınırlandırılmıştır.</t>
    </r>
    <r>
      <rPr>
        <b/>
        <sz val="12"/>
        <color rgb="FFFF0000"/>
        <rFont val="Calibri"/>
        <family val="2"/>
        <charset val="16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</si>
</sst>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0_-;\-* #,##0.000_-;_-* &quot;-&quot;??_-;_-@_-"/>
    <numFmt numFmtId="165" formatCode="#,##0.00;;;@"/>
    <numFmt numFmtId="166" formatCode="d/m/yy;@"/>
  </numFmts>
  <fonts count="40"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b/>
      <sz val="14"/>
      <color theme="1"/>
      <name val="Calibri"/>
      <family val="2"/>
      <charset val="162"/>
      <scheme val="minor"/>
    </font>
    <font>
      <b/>
      <u/>
      <sz val="10"/>
      <color theme="1"/>
      <name val="Calibri"/>
      <family val="2"/>
      <charset val="162"/>
      <scheme val="minor"/>
    </font>
    <font>
      <sz val="10"/>
      <color theme="1"/>
      <name val="Times New Roman"/>
      <family val="1"/>
      <charset val="162"/>
    </font>
    <font>
      <sz val="11"/>
      <color rgb="FF000000"/>
      <name val="Times New Roman"/>
      <family val="1"/>
      <charset val="162"/>
    </font>
    <font>
      <sz val="8"/>
      <name val="Calibri"/>
      <family val="2"/>
      <charset val="162"/>
      <scheme val="minor"/>
    </font>
    <font>
      <sz val="9"/>
      <color theme="1"/>
      <name val="Calibri"/>
      <family val="2"/>
      <charset val="162"/>
      <scheme val="minor"/>
    </font>
    <font>
      <sz val="9"/>
      <color theme="1"/>
      <name val="Times New Roman"/>
      <family val="1"/>
      <charset val="162"/>
    </font>
    <font>
      <sz val="12"/>
      <color theme="1"/>
      <name val="Calibri"/>
      <family val="2"/>
      <charset val="162"/>
      <scheme val="minor"/>
    </font>
    <font>
      <b/>
      <sz val="26"/>
      <color theme="1"/>
      <name val="Calibri"/>
      <family val="2"/>
      <charset val="162"/>
      <scheme val="minor"/>
    </font>
    <font>
      <b/>
      <sz val="20"/>
      <color theme="1"/>
      <name val="Calibri"/>
      <family val="2"/>
      <charset val="162"/>
      <scheme val="minor"/>
    </font>
    <font>
      <sz val="10"/>
      <color rgb="FFFF0000"/>
      <name val="Calibri"/>
      <family val="2"/>
      <charset val="162"/>
      <scheme val="minor"/>
    </font>
    <font>
      <b/>
      <sz val="11"/>
      <color rgb="FFFF0000"/>
      <name val="Times New Roman"/>
      <family val="1"/>
      <charset val="162"/>
    </font>
    <font>
      <sz val="11"/>
      <color rgb="FFFF0000"/>
      <name val="Calibri"/>
      <family val="2"/>
      <charset val="162"/>
      <scheme val="minor"/>
    </font>
    <font>
      <sz val="11"/>
      <color theme="1"/>
      <name val="Calibri"/>
      <family val="2"/>
      <charset val="162"/>
      <scheme val="minor"/>
    </font>
    <font>
      <sz val="11"/>
      <name val="Times New Roman"/>
      <family val="1"/>
      <charset val="162"/>
    </font>
    <font>
      <sz val="11"/>
      <name val="Calibri"/>
      <family val="2"/>
      <charset val="162"/>
      <scheme val="minor"/>
    </font>
    <font>
      <b/>
      <sz val="11"/>
      <color theme="0" tint="-4.9989318521683403E-2"/>
      <name val="Times New Roman"/>
      <family val="1"/>
      <charset val="162"/>
    </font>
    <font>
      <sz val="11"/>
      <color theme="0" tint="-4.9989318521683403E-2"/>
      <name val="Calibri"/>
      <family val="2"/>
      <charset val="162"/>
      <scheme val="minor"/>
    </font>
    <font>
      <b/>
      <u/>
      <sz val="11"/>
      <color theme="1"/>
      <name val="Calibri"/>
      <family val="2"/>
      <charset val="162"/>
      <scheme val="minor"/>
    </font>
    <font>
      <b/>
      <u/>
      <sz val="12"/>
      <color theme="1"/>
      <name val="Calibri"/>
      <family val="2"/>
      <charset val="162"/>
      <scheme val="minor"/>
    </font>
    <font>
      <sz val="12"/>
      <color rgb="FFC00000"/>
      <name val="Calibri"/>
      <family val="2"/>
      <charset val="162"/>
      <scheme val="minor"/>
    </font>
    <font>
      <b/>
      <sz val="12"/>
      <color theme="1"/>
      <name val="Calibri"/>
      <family val="2"/>
      <charset val="162"/>
      <scheme val="minor"/>
    </font>
    <font>
      <b/>
      <sz val="16"/>
      <color theme="1"/>
      <name val="Calibri"/>
      <family val="2"/>
      <charset val="162"/>
      <scheme val="minor"/>
    </font>
    <font>
      <b/>
      <sz val="13"/>
      <color theme="1"/>
      <name val="Calibri"/>
      <family val="2"/>
      <charset val="162"/>
      <scheme val="minor"/>
    </font>
    <font>
      <b/>
      <sz val="11"/>
      <color theme="1"/>
      <name val="Times New Roman"/>
      <family val="1"/>
      <charset val="162"/>
    </font>
    <font>
      <b/>
      <sz val="22"/>
      <color theme="1"/>
      <name val="Calibri"/>
      <family val="2"/>
      <charset val="162"/>
      <scheme val="minor"/>
    </font>
    <font>
      <b/>
      <sz val="18"/>
      <color theme="1"/>
      <name val="Calibri"/>
      <family val="2"/>
      <charset val="162"/>
      <scheme val="minor"/>
    </font>
    <font>
      <b/>
      <sz val="11"/>
      <name val="Times New Roman"/>
      <family val="1"/>
      <charset val="162"/>
    </font>
    <font>
      <sz val="10"/>
      <name val="Calibri"/>
      <family val="2"/>
      <charset val="162"/>
      <scheme val="minor"/>
    </font>
    <font>
      <b/>
      <sz val="10"/>
      <name val="Calibri"/>
      <family val="2"/>
      <charset val="162"/>
      <scheme val="minor"/>
    </font>
    <font>
      <sz val="14"/>
      <color theme="1"/>
      <name val="Calibri"/>
      <family val="2"/>
      <charset val="162"/>
      <scheme val="minor"/>
    </font>
    <font>
      <b/>
      <sz val="24"/>
      <color theme="1"/>
      <name val="Calibri"/>
      <family val="2"/>
      <charset val="162"/>
      <scheme val="minor"/>
    </font>
    <font>
      <sz val="16"/>
      <color theme="1"/>
      <name val="Calibri"/>
      <family val="2"/>
      <charset val="162"/>
      <scheme val="minor"/>
    </font>
    <font>
      <b/>
      <u/>
      <sz val="14"/>
      <color theme="1"/>
      <name val="Calibri"/>
      <family val="2"/>
      <charset val="162"/>
      <scheme val="minor"/>
    </font>
    <font>
      <sz val="12"/>
      <color rgb="FFFF0000"/>
      <name val="Calibri"/>
      <family val="2"/>
      <charset val="162"/>
      <scheme val="minor"/>
    </font>
    <font>
      <b/>
      <sz val="25"/>
      <color theme="1"/>
      <name val="Calibri"/>
      <family val="2"/>
      <charset val="162"/>
      <scheme val="minor"/>
    </font>
    <font>
      <b/>
      <sz val="12"/>
      <color rgb="FFFF0000"/>
      <name val="Calibri"/>
      <family val="2"/>
      <charset val="16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rgb="FFFFFF00"/>
      </patternFill>
    </fill>
    <fill>
      <patternFill patternType="solid">
        <fgColor theme="9" tint="0.59999389629810485"/>
        <bgColor indexed="64"/>
      </patternFill>
    </fill>
    <fill>
      <patternFill patternType="solid">
        <fgColor theme="9" tint="0.59999389629810485"/>
        <bgColor rgb="FFFFFF00"/>
      </patternFill>
    </fill>
    <fill>
      <patternFill patternType="solid">
        <fgColor theme="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6" fillId="0" borderId="0" applyFont="0" applyFill="0" applyBorder="0" applyAlignment="0" applyProtection="0"/>
  </cellStyleXfs>
  <cellXfs count="892">
    <xf numFmtId="0" fontId="0" fillId="0" borderId="0" xfId="0"/>
    <xf numFmtId="0" fontId="0" fillId="0" borderId="0" xfId="0" applyAlignment="1"/>
    <xf numFmtId="0" fontId="1" fillId="0" borderId="0" xfId="0" applyFont="1" applyAlignment="1">
      <alignment horizontal="center"/>
    </xf>
    <xf numFmtId="0" fontId="0" fillId="0" borderId="0" xfId="0" applyFont="1" applyFill="1" applyAlignment="1"/>
    <xf numFmtId="0" fontId="2" fillId="0" borderId="0" xfId="0" applyFont="1" applyFill="1" applyAlignment="1">
      <alignment vertical="center"/>
    </xf>
    <xf numFmtId="0" fontId="2" fillId="0" borderId="0" xfId="0" applyFont="1" applyFill="1" applyAlignment="1">
      <alignment horizontal="center" vertical="center"/>
    </xf>
    <xf numFmtId="0" fontId="5" fillId="2" borderId="0" xfId="0" applyFont="1" applyFill="1" applyBorder="1" applyAlignment="1"/>
    <xf numFmtId="0" fontId="5" fillId="2" borderId="0" xfId="0" applyFont="1" applyFill="1" applyBorder="1" applyAlignment="1">
      <alignment vertical="center"/>
    </xf>
    <xf numFmtId="0" fontId="0" fillId="0" borderId="9" xfId="0" applyBorder="1" applyAlignment="1">
      <alignment horizontal="center"/>
    </xf>
    <xf numFmtId="0" fontId="0" fillId="0" borderId="0" xfId="0" applyFill="1"/>
    <xf numFmtId="0" fontId="2" fillId="0" borderId="0" xfId="0" applyFont="1" applyAlignment="1">
      <alignment wrapText="1"/>
    </xf>
    <xf numFmtId="0" fontId="2" fillId="0" borderId="0" xfId="0" applyFont="1" applyFill="1"/>
    <xf numFmtId="0" fontId="0" fillId="0" borderId="0" xfId="0" applyBorder="1"/>
    <xf numFmtId="0" fontId="2" fillId="0" borderId="0" xfId="0" applyFont="1" applyBorder="1" applyAlignment="1"/>
    <xf numFmtId="0" fontId="0" fillId="0" borderId="0" xfId="0" applyFont="1" applyFill="1"/>
    <xf numFmtId="0" fontId="4" fillId="0" borderId="0" xfId="0" applyFont="1" applyFill="1"/>
    <xf numFmtId="0" fontId="2" fillId="0" borderId="10" xfId="0" applyFont="1" applyBorder="1"/>
    <xf numFmtId="0" fontId="9" fillId="0" borderId="0" xfId="0" applyFont="1" applyAlignment="1">
      <alignment wrapText="1"/>
    </xf>
    <xf numFmtId="0" fontId="9" fillId="0" borderId="0" xfId="0" applyFont="1"/>
    <xf numFmtId="0" fontId="8" fillId="0" borderId="0" xfId="0" applyFont="1" applyAlignment="1"/>
    <xf numFmtId="0" fontId="1" fillId="0" borderId="0" xfId="0" applyFont="1"/>
    <xf numFmtId="0" fontId="2" fillId="0" borderId="0" xfId="0" applyFont="1" applyAlignment="1">
      <alignment horizontal="center" vertical="top"/>
    </xf>
    <xf numFmtId="0" fontId="5" fillId="2" borderId="13" xfId="0" applyFont="1" applyFill="1" applyBorder="1" applyAlignment="1"/>
    <xf numFmtId="0" fontId="5" fillId="2" borderId="14" xfId="0" applyFont="1" applyFill="1" applyBorder="1" applyAlignment="1"/>
    <xf numFmtId="0" fontId="5" fillId="2" borderId="15" xfId="0" applyFont="1" applyFill="1" applyBorder="1" applyAlignment="1"/>
    <xf numFmtId="0" fontId="5" fillId="2" borderId="1"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5" fillId="2" borderId="5" xfId="0" applyFont="1" applyFill="1" applyBorder="1" applyAlignment="1"/>
    <xf numFmtId="0" fontId="2" fillId="0" borderId="0" xfId="0" applyFont="1" applyAlignment="1"/>
    <xf numFmtId="0" fontId="12" fillId="0" borderId="0" xfId="0" applyFont="1" applyAlignment="1">
      <alignment vertical="top" wrapText="1"/>
    </xf>
    <xf numFmtId="0" fontId="0" fillId="3" borderId="0" xfId="0" applyFill="1"/>
    <xf numFmtId="0" fontId="14" fillId="0" borderId="9" xfId="0" applyFont="1" applyBorder="1" applyAlignment="1">
      <alignment horizontal="left" wrapText="1"/>
    </xf>
    <xf numFmtId="0" fontId="6" fillId="2" borderId="9" xfId="0" applyFont="1" applyFill="1" applyBorder="1" applyAlignment="1">
      <alignment horizontal="left" wrapText="1"/>
    </xf>
    <xf numFmtId="0" fontId="0" fillId="0" borderId="25" xfId="0" applyFill="1" applyBorder="1"/>
    <xf numFmtId="0" fontId="15" fillId="0" borderId="0" xfId="0" applyFont="1"/>
    <xf numFmtId="0" fontId="14" fillId="2" borderId="9" xfId="0" applyFont="1" applyFill="1" applyBorder="1" applyAlignment="1">
      <alignment horizontal="left" wrapText="1"/>
    </xf>
    <xf numFmtId="0" fontId="9" fillId="0" borderId="0" xfId="0" applyFont="1" applyAlignment="1">
      <alignment horizontal="left" wrapText="1"/>
    </xf>
    <xf numFmtId="164" fontId="0" fillId="0" borderId="0" xfId="1" applyNumberFormat="1" applyFont="1"/>
    <xf numFmtId="0" fontId="2" fillId="0" borderId="0" xfId="0" applyNumberFormat="1" applyFont="1" applyAlignment="1">
      <alignment wrapText="1"/>
    </xf>
    <xf numFmtId="49" fontId="2" fillId="0" borderId="0" xfId="0" applyNumberFormat="1" applyFont="1" applyAlignment="1">
      <alignment wrapText="1"/>
    </xf>
    <xf numFmtId="49" fontId="2" fillId="0" borderId="0" xfId="0" applyNumberFormat="1" applyFont="1" applyAlignment="1"/>
    <xf numFmtId="0" fontId="2" fillId="0" borderId="9" xfId="0" applyFont="1" applyBorder="1" applyAlignment="1">
      <alignment wrapText="1"/>
    </xf>
    <xf numFmtId="0" fontId="2" fillId="0" borderId="0" xfId="0" applyFont="1" applyFill="1" applyAlignment="1"/>
    <xf numFmtId="14" fontId="15" fillId="0" borderId="0" xfId="0" applyNumberFormat="1" applyFont="1" applyAlignment="1">
      <alignment vertical="top"/>
    </xf>
    <xf numFmtId="0" fontId="21" fillId="0" borderId="0" xfId="0" applyFont="1" applyFill="1"/>
    <xf numFmtId="0" fontId="10" fillId="0" borderId="0" xfId="0" applyFont="1" applyFill="1" applyAlignment="1">
      <alignment vertical="center"/>
    </xf>
    <xf numFmtId="0" fontId="22" fillId="0" borderId="0" xfId="0" applyFont="1" applyFill="1"/>
    <xf numFmtId="0" fontId="10" fillId="0" borderId="0" xfId="0" applyFont="1" applyFill="1" applyAlignment="1"/>
    <xf numFmtId="14" fontId="23" fillId="0" borderId="0" xfId="0" applyNumberFormat="1" applyFont="1" applyFill="1" applyAlignment="1"/>
    <xf numFmtId="0" fontId="10" fillId="0" borderId="0" xfId="0" applyFont="1" applyFill="1"/>
    <xf numFmtId="0" fontId="2" fillId="0" borderId="9" xfId="0" applyFont="1" applyBorder="1" applyAlignment="1">
      <alignment horizontal="left" vertical="center" wrapText="1"/>
    </xf>
    <xf numFmtId="0" fontId="10" fillId="0" borderId="0" xfId="0" applyFont="1" applyFill="1" applyAlignment="1">
      <alignment horizontal="left" vertical="center"/>
    </xf>
    <xf numFmtId="0" fontId="2" fillId="0" borderId="0" xfId="0" applyFont="1" applyFill="1" applyAlignment="1">
      <alignment vertical="top" wrapText="1"/>
    </xf>
    <xf numFmtId="0" fontId="3" fillId="0" borderId="0" xfId="0" applyFont="1" applyAlignment="1">
      <alignment horizontal="center" vertical="center" wrapText="1"/>
    </xf>
    <xf numFmtId="0" fontId="13"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xf>
    <xf numFmtId="0" fontId="10" fillId="0" borderId="0" xfId="0" applyFont="1" applyAlignment="1">
      <alignment horizontal="left"/>
    </xf>
    <xf numFmtId="0" fontId="2" fillId="0" borderId="0" xfId="0" applyFont="1" applyAlignment="1">
      <alignment horizontal="center"/>
    </xf>
    <xf numFmtId="0" fontId="0" fillId="0" borderId="0" xfId="0" applyBorder="1" applyAlignment="1"/>
    <xf numFmtId="49" fontId="8" fillId="0" borderId="9" xfId="0" applyNumberFormat="1" applyFont="1" applyBorder="1" applyAlignment="1">
      <alignment vertical="center" wrapText="1"/>
    </xf>
    <xf numFmtId="0" fontId="0" fillId="0" borderId="9" xfId="0" applyFont="1" applyBorder="1" applyAlignment="1">
      <alignment horizontal="center" vertical="center"/>
    </xf>
    <xf numFmtId="0" fontId="8" fillId="0" borderId="9" xfId="0" applyNumberFormat="1" applyFont="1" applyBorder="1" applyAlignment="1">
      <alignment vertical="center"/>
    </xf>
    <xf numFmtId="0" fontId="8" fillId="0" borderId="9" xfId="0" applyNumberFormat="1" applyFont="1" applyBorder="1" applyAlignment="1">
      <alignment vertical="center" wrapText="1"/>
    </xf>
    <xf numFmtId="0" fontId="8" fillId="0" borderId="9" xfId="0" applyNumberFormat="1" applyFont="1" applyBorder="1" applyAlignment="1">
      <alignment horizontal="center" vertical="center"/>
    </xf>
    <xf numFmtId="0" fontId="0" fillId="0" borderId="0" xfId="0" applyFont="1" applyBorder="1" applyAlignment="1">
      <alignment horizontal="center" vertical="center"/>
    </xf>
    <xf numFmtId="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12" fillId="0" borderId="0" xfId="0" applyFont="1" applyAlignment="1">
      <alignment vertical="center"/>
    </xf>
    <xf numFmtId="0" fontId="0" fillId="0" borderId="0" xfId="0" applyFont="1"/>
    <xf numFmtId="0" fontId="0" fillId="0" borderId="0" xfId="0" applyFont="1" applyAlignment="1"/>
    <xf numFmtId="0" fontId="0" fillId="0" borderId="0" xfId="0" applyFont="1" applyFill="1" applyAlignment="1">
      <alignment vertical="top" wrapText="1"/>
    </xf>
    <xf numFmtId="0" fontId="2" fillId="0" borderId="0" xfId="0" applyFont="1" applyAlignment="1">
      <alignment vertical="top"/>
    </xf>
    <xf numFmtId="0" fontId="13" fillId="0" borderId="0" xfId="0" applyFont="1" applyAlignment="1">
      <alignment vertical="top"/>
    </xf>
    <xf numFmtId="14" fontId="24" fillId="0" borderId="0" xfId="0" applyNumberFormat="1" applyFont="1" applyAlignment="1">
      <alignment horizontal="center"/>
    </xf>
    <xf numFmtId="14" fontId="0" fillId="0" borderId="0" xfId="0" applyNumberFormat="1" applyBorder="1" applyAlignment="1"/>
    <xf numFmtId="0" fontId="0" fillId="0" borderId="0" xfId="0" applyFont="1" applyBorder="1" applyAlignment="1">
      <alignment vertical="center"/>
    </xf>
    <xf numFmtId="0" fontId="0" fillId="0" borderId="0" xfId="0" applyFont="1" applyBorder="1" applyAlignment="1">
      <alignment horizontal="left" wrapText="1"/>
    </xf>
    <xf numFmtId="0" fontId="0" fillId="0" borderId="0" xfId="0"/>
    <xf numFmtId="49" fontId="8" fillId="0" borderId="9" xfId="0" applyNumberFormat="1" applyFont="1" applyBorder="1" applyAlignment="1">
      <alignment horizontal="center" vertical="center" wrapText="1"/>
    </xf>
    <xf numFmtId="49" fontId="8" fillId="0" borderId="9" xfId="0" applyNumberFormat="1" applyFont="1" applyBorder="1" applyAlignment="1">
      <alignment horizontal="center" vertical="center"/>
    </xf>
    <xf numFmtId="49" fontId="8" fillId="0" borderId="9" xfId="0" applyNumberFormat="1" applyFont="1" applyBorder="1" applyAlignment="1">
      <alignment horizontal="left" vertical="center"/>
    </xf>
    <xf numFmtId="0" fontId="8" fillId="0" borderId="9" xfId="0" applyNumberFormat="1" applyFont="1" applyBorder="1" applyAlignment="1">
      <alignment horizontal="left" vertical="center"/>
    </xf>
    <xf numFmtId="0" fontId="0" fillId="4" borderId="0" xfId="0" applyFill="1"/>
    <xf numFmtId="0" fontId="1" fillId="0" borderId="10" xfId="0" applyFont="1" applyBorder="1" applyAlignment="1">
      <alignment horizontal="center" vertical="center"/>
    </xf>
    <xf numFmtId="0" fontId="2" fillId="0" borderId="0" xfId="0" applyFont="1" applyAlignment="1">
      <alignment horizontal="left"/>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xf>
    <xf numFmtId="0" fontId="10" fillId="0" borderId="0" xfId="0" applyFont="1" applyBorder="1" applyAlignment="1">
      <alignment horizontal="left" vertical="top"/>
    </xf>
    <xf numFmtId="0" fontId="10" fillId="0" borderId="47" xfId="0" applyFont="1" applyBorder="1" applyAlignment="1">
      <alignment horizontal="left" vertical="top"/>
    </xf>
    <xf numFmtId="0" fontId="0" fillId="0" borderId="46" xfId="0" applyBorder="1" applyAlignment="1">
      <alignment vertical="center"/>
    </xf>
    <xf numFmtId="0" fontId="0" fillId="0" borderId="0" xfId="0" applyBorder="1" applyAlignment="1">
      <alignment vertical="center"/>
    </xf>
    <xf numFmtId="0" fontId="0" fillId="0" borderId="47" xfId="0" applyBorder="1" applyAlignment="1">
      <alignment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Border="1"/>
    <xf numFmtId="49" fontId="2" fillId="0" borderId="9"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13" fillId="0" borderId="0" xfId="0" applyFont="1" applyAlignment="1">
      <alignment vertical="center"/>
    </xf>
    <xf numFmtId="0" fontId="14" fillId="8" borderId="9" xfId="0" applyFont="1" applyFill="1" applyBorder="1" applyAlignment="1">
      <alignment horizontal="left" wrapText="1"/>
    </xf>
    <xf numFmtId="0" fontId="27" fillId="8" borderId="9" xfId="0" applyFont="1" applyFill="1" applyBorder="1" applyAlignment="1">
      <alignment horizontal="left" wrapText="1"/>
    </xf>
    <xf numFmtId="0" fontId="30" fillId="7" borderId="50" xfId="0" applyFont="1" applyFill="1" applyBorder="1" applyAlignment="1">
      <alignment horizontal="left" wrapText="1"/>
    </xf>
    <xf numFmtId="0" fontId="30" fillId="8" borderId="9" xfId="0" applyFont="1" applyFill="1" applyBorder="1" applyAlignment="1">
      <alignment horizontal="left" wrapText="1"/>
    </xf>
    <xf numFmtId="0" fontId="30" fillId="9" borderId="50" xfId="0" applyFont="1" applyFill="1" applyBorder="1" applyAlignment="1">
      <alignment horizontal="left" wrapText="1"/>
    </xf>
    <xf numFmtId="0" fontId="6" fillId="10" borderId="9" xfId="0" applyFont="1" applyFill="1" applyBorder="1" applyAlignment="1">
      <alignment horizontal="left" wrapText="1"/>
    </xf>
    <xf numFmtId="0" fontId="30" fillId="5" borderId="9" xfId="0" applyFont="1" applyFill="1" applyBorder="1" applyAlignment="1">
      <alignment horizontal="left" wrapText="1"/>
    </xf>
    <xf numFmtId="0" fontId="30" fillId="8" borderId="9" xfId="0" applyNumberFormat="1" applyFont="1" applyFill="1" applyBorder="1" applyAlignment="1">
      <alignment horizontal="left" wrapText="1"/>
    </xf>
    <xf numFmtId="14" fontId="30" fillId="8" borderId="9" xfId="0" quotePrefix="1" applyNumberFormat="1" applyFont="1" applyFill="1" applyBorder="1" applyAlignment="1">
      <alignment horizontal="left" wrapText="1"/>
    </xf>
    <xf numFmtId="0" fontId="30" fillId="8" borderId="9" xfId="0" quotePrefix="1" applyFont="1" applyFill="1" applyBorder="1" applyAlignment="1">
      <alignment horizontal="left" wrapText="1"/>
    </xf>
    <xf numFmtId="49" fontId="30" fillId="8" borderId="9" xfId="0" quotePrefix="1" applyNumberFormat="1" applyFont="1" applyFill="1" applyBorder="1" applyAlignment="1">
      <alignment horizontal="center" vertical="center" wrapText="1"/>
    </xf>
    <xf numFmtId="0" fontId="0" fillId="10" borderId="9" xfId="0" applyFill="1" applyBorder="1" applyAlignment="1">
      <alignment horizontal="center" vertical="center"/>
    </xf>
    <xf numFmtId="0" fontId="6" fillId="10" borderId="9" xfId="0" applyFont="1" applyFill="1" applyBorder="1" applyAlignment="1">
      <alignment vertical="top" wrapText="1"/>
    </xf>
    <xf numFmtId="0" fontId="0" fillId="10" borderId="9" xfId="0" applyFill="1" applyBorder="1"/>
    <xf numFmtId="14" fontId="30" fillId="6" borderId="9" xfId="0" applyNumberFormat="1" applyFont="1" applyFill="1" applyBorder="1" applyAlignment="1">
      <alignment horizontal="left" wrapText="1"/>
    </xf>
    <xf numFmtId="0" fontId="30" fillId="8" borderId="9" xfId="0" applyFont="1" applyFill="1" applyBorder="1" applyAlignment="1">
      <alignment horizontal="left" vertical="center" wrapText="1"/>
    </xf>
    <xf numFmtId="49" fontId="30" fillId="8" borderId="9" xfId="1" applyNumberFormat="1" applyFont="1" applyFill="1" applyBorder="1" applyAlignment="1">
      <alignment horizontal="left" wrapText="1"/>
    </xf>
    <xf numFmtId="49" fontId="30" fillId="8" borderId="9" xfId="0" applyNumberFormat="1" applyFont="1" applyFill="1" applyBorder="1" applyAlignment="1">
      <alignment horizontal="left" wrapText="1"/>
    </xf>
    <xf numFmtId="0" fontId="0" fillId="10" borderId="0" xfId="0" applyFill="1"/>
    <xf numFmtId="0" fontId="18" fillId="10" borderId="9" xfId="0" applyFont="1" applyFill="1" applyBorder="1"/>
    <xf numFmtId="0" fontId="27" fillId="8" borderId="9" xfId="0" applyNumberFormat="1" applyFont="1" applyFill="1" applyBorder="1" applyAlignment="1">
      <alignment horizontal="left" wrapText="1"/>
    </xf>
    <xf numFmtId="0" fontId="17" fillId="10" borderId="9" xfId="0" applyFont="1" applyFill="1" applyBorder="1" applyAlignment="1">
      <alignment horizontal="left" wrapText="1"/>
    </xf>
    <xf numFmtId="0" fontId="14" fillId="8" borderId="9" xfId="0" applyNumberFormat="1" applyFont="1" applyFill="1" applyBorder="1" applyAlignment="1">
      <alignment horizontal="left" wrapText="1"/>
    </xf>
    <xf numFmtId="0" fontId="0" fillId="6" borderId="0" xfId="0" applyFill="1" applyBorder="1"/>
    <xf numFmtId="0" fontId="19" fillId="6" borderId="0" xfId="0" applyFont="1" applyFill="1" applyBorder="1" applyAlignment="1">
      <alignment horizontal="left" wrapText="1"/>
    </xf>
    <xf numFmtId="0" fontId="0" fillId="5" borderId="9" xfId="0" applyFill="1" applyBorder="1"/>
    <xf numFmtId="0" fontId="20" fillId="10" borderId="0" xfId="0" applyFont="1" applyFill="1"/>
    <xf numFmtId="0" fontId="2" fillId="10" borderId="9" xfId="0" applyFont="1" applyFill="1" applyBorder="1" applyAlignment="1">
      <alignment horizontal="left" vertical="center" wrapText="1"/>
    </xf>
    <xf numFmtId="0" fontId="18" fillId="10" borderId="0" xfId="0" applyFont="1" applyFill="1"/>
    <xf numFmtId="14" fontId="30" fillId="10" borderId="9" xfId="0" applyNumberFormat="1" applyFont="1" applyFill="1" applyBorder="1" applyAlignment="1">
      <alignment horizontal="left" wrapText="1"/>
    </xf>
    <xf numFmtId="49" fontId="30" fillId="10" borderId="9" xfId="0" applyNumberFormat="1" applyFont="1" applyFill="1" applyBorder="1" applyAlignment="1">
      <alignment horizontal="left" wrapText="1"/>
    </xf>
    <xf numFmtId="0" fontId="0" fillId="10" borderId="22" xfId="0" applyFont="1" applyFill="1" applyBorder="1"/>
    <xf numFmtId="0" fontId="17" fillId="10" borderId="9" xfId="0" applyFont="1" applyFill="1" applyBorder="1" applyAlignment="1">
      <alignment horizontal="left" vertical="top" wrapText="1"/>
    </xf>
    <xf numFmtId="0" fontId="9" fillId="0" borderId="0" xfId="0" applyFont="1" applyAlignment="1">
      <alignment horizontal="center" wrapText="1"/>
    </xf>
    <xf numFmtId="0" fontId="1" fillId="0" borderId="9" xfId="0" applyFont="1" applyBorder="1" applyAlignment="1">
      <alignment horizontal="center" vertical="center"/>
    </xf>
    <xf numFmtId="0" fontId="0" fillId="0" borderId="9" xfId="0" applyBorder="1"/>
    <xf numFmtId="0" fontId="0" fillId="0" borderId="0" xfId="0"/>
    <xf numFmtId="0" fontId="0" fillId="0" borderId="0" xfId="0" applyAlignment="1">
      <alignment vertical="center" wrapText="1"/>
    </xf>
    <xf numFmtId="0" fontId="1" fillId="10" borderId="9" xfId="0" applyFont="1" applyFill="1" applyBorder="1" applyAlignment="1">
      <alignment horizontal="center"/>
    </xf>
    <xf numFmtId="0" fontId="0" fillId="8" borderId="9" xfId="0" applyFill="1" applyBorder="1" applyAlignment="1">
      <alignment vertical="center" wrapText="1"/>
    </xf>
    <xf numFmtId="0" fontId="0" fillId="8" borderId="9" xfId="0" applyFill="1" applyBorder="1" applyAlignment="1">
      <alignment wrapText="1"/>
    </xf>
    <xf numFmtId="0" fontId="0" fillId="0" borderId="0" xfId="0" applyAlignment="1">
      <alignment vertical="center"/>
    </xf>
    <xf numFmtId="0" fontId="0" fillId="10" borderId="9" xfId="0" applyFill="1" applyBorder="1" applyAlignment="1"/>
    <xf numFmtId="0" fontId="0" fillId="6" borderId="0" xfId="0" applyFill="1" applyBorder="1" applyAlignment="1"/>
    <xf numFmtId="0" fontId="31" fillId="0" borderId="0" xfId="0" applyFont="1" applyAlignment="1">
      <alignment vertical="center"/>
    </xf>
    <xf numFmtId="0" fontId="10" fillId="0" borderId="0" xfId="0" applyFont="1" applyBorder="1" applyAlignment="1">
      <alignment vertical="top"/>
    </xf>
    <xf numFmtId="0" fontId="10"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Alignment="1">
      <alignment horizontal="left"/>
    </xf>
    <xf numFmtId="0" fontId="3" fillId="0" borderId="0" xfId="0" applyFont="1" applyAlignment="1">
      <alignment horizontal="center" vertical="center"/>
    </xf>
    <xf numFmtId="0" fontId="13" fillId="0" borderId="0" xfId="0" applyFont="1" applyAlignment="1">
      <alignment horizontal="center" vertical="top"/>
    </xf>
    <xf numFmtId="0" fontId="10" fillId="0" borderId="0" xfId="0" applyFont="1" applyFill="1" applyAlignment="1">
      <alignment horizontal="left" vertical="center"/>
    </xf>
    <xf numFmtId="0" fontId="3" fillId="0" borderId="0" xfId="0" applyFont="1" applyAlignment="1">
      <alignment horizontal="center" vertical="center" wrapText="1"/>
    </xf>
    <xf numFmtId="0" fontId="24" fillId="0" borderId="0" xfId="0" applyFont="1" applyAlignment="1">
      <alignment horizontal="center"/>
    </xf>
    <xf numFmtId="0" fontId="0" fillId="0" borderId="9" xfId="0" applyBorder="1" applyAlignment="1">
      <alignment horizontal="center"/>
    </xf>
    <xf numFmtId="0" fontId="2" fillId="0" borderId="0" xfId="0" applyFont="1" applyFill="1" applyAlignment="1">
      <alignment vertical="top" wrapText="1"/>
    </xf>
    <xf numFmtId="0" fontId="10" fillId="0" borderId="0" xfId="0" applyFont="1" applyFill="1" applyAlignment="1"/>
    <xf numFmtId="0" fontId="0" fillId="0" borderId="9"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0" fillId="0" borderId="0" xfId="0"/>
    <xf numFmtId="0" fontId="0" fillId="5" borderId="9" xfId="0" applyFill="1" applyBorder="1" applyAlignment="1">
      <alignment horizontal="center" vertical="center"/>
    </xf>
    <xf numFmtId="0" fontId="10" fillId="5" borderId="9" xfId="0" applyFont="1" applyFill="1" applyBorder="1" applyAlignment="1">
      <alignment vertical="top"/>
    </xf>
    <xf numFmtId="0" fontId="0" fillId="5" borderId="9" xfId="0" applyFill="1" applyBorder="1" applyAlignment="1">
      <alignment horizontal="center"/>
    </xf>
    <xf numFmtId="0" fontId="10" fillId="5" borderId="9" xfId="0" applyFont="1" applyFill="1" applyBorder="1" applyAlignment="1">
      <alignment vertical="center" wrapText="1"/>
    </xf>
    <xf numFmtId="0" fontId="0" fillId="5" borderId="46" xfId="0" applyFill="1" applyBorder="1" applyAlignment="1">
      <alignment vertical="center"/>
    </xf>
    <xf numFmtId="0" fontId="0" fillId="5" borderId="16" xfId="0" applyFill="1" applyBorder="1" applyAlignment="1">
      <alignment vertical="center"/>
    </xf>
    <xf numFmtId="0" fontId="24" fillId="5" borderId="9" xfId="0" applyFont="1" applyFill="1" applyBorder="1" applyAlignment="1">
      <alignment vertical="center"/>
    </xf>
    <xf numFmtId="0" fontId="24" fillId="0" borderId="6" xfId="0" applyFont="1" applyBorder="1" applyAlignment="1">
      <alignment horizontal="center"/>
    </xf>
    <xf numFmtId="0" fontId="24" fillId="0" borderId="59" xfId="0" applyFont="1" applyBorder="1" applyAlignment="1">
      <alignment horizontal="center"/>
    </xf>
    <xf numFmtId="0" fontId="0" fillId="0" borderId="9" xfId="0" applyNumberFormat="1" applyBorder="1"/>
    <xf numFmtId="0" fontId="0" fillId="0" borderId="0" xfId="0" applyBorder="1"/>
    <xf numFmtId="0" fontId="0" fillId="0" borderId="0" xfId="0"/>
    <xf numFmtId="0" fontId="10" fillId="5" borderId="24" xfId="0" applyFont="1" applyFill="1" applyBorder="1" applyAlignment="1">
      <alignment vertical="top"/>
    </xf>
    <xf numFmtId="0" fontId="0" fillId="0" borderId="0" xfId="0"/>
    <xf numFmtId="0" fontId="10" fillId="5" borderId="9" xfId="0" applyFont="1" applyFill="1" applyBorder="1" applyAlignment="1">
      <alignment vertical="center"/>
    </xf>
    <xf numFmtId="0" fontId="2" fillId="8" borderId="12" xfId="0" applyFont="1" applyFill="1" applyBorder="1" applyAlignment="1">
      <alignment vertical="center" wrapText="1"/>
    </xf>
    <xf numFmtId="0" fontId="0" fillId="0" borderId="0" xfId="0"/>
    <xf numFmtId="0" fontId="3" fillId="0" borderId="0" xfId="0" applyFont="1" applyAlignment="1">
      <alignment horizontal="center"/>
    </xf>
    <xf numFmtId="0" fontId="10" fillId="0" borderId="9" xfId="0" applyFont="1" applyBorder="1" applyAlignment="1">
      <alignment horizontal="center"/>
    </xf>
    <xf numFmtId="0" fontId="0" fillId="0" borderId="0" xfId="0"/>
    <xf numFmtId="0" fontId="36" fillId="0" borderId="0" xfId="0" applyFont="1" applyFill="1"/>
    <xf numFmtId="0" fontId="33" fillId="0" borderId="0" xfId="0" applyFont="1" applyFill="1" applyAlignment="1">
      <alignment vertical="center"/>
    </xf>
    <xf numFmtId="0" fontId="24" fillId="0" borderId="10" xfId="0" applyFont="1" applyBorder="1" applyAlignment="1">
      <alignment horizontal="center" vertical="center"/>
    </xf>
    <xf numFmtId="0" fontId="24" fillId="0" borderId="23" xfId="0" applyFont="1" applyBorder="1" applyAlignment="1">
      <alignment horizontal="center" vertical="center"/>
    </xf>
    <xf numFmtId="0" fontId="10" fillId="0" borderId="9" xfId="0" applyFont="1" applyBorder="1" applyAlignment="1">
      <alignment horizontal="center" vertical="center"/>
    </xf>
    <xf numFmtId="0" fontId="10" fillId="0" borderId="9" xfId="0" applyNumberFormat="1" applyFont="1" applyBorder="1" applyAlignment="1">
      <alignment horizontal="center" vertical="center"/>
    </xf>
    <xf numFmtId="0" fontId="10" fillId="0" borderId="9" xfId="0" applyNumberFormat="1" applyFont="1" applyBorder="1" applyAlignment="1">
      <alignment horizontal="left" vertical="center"/>
    </xf>
    <xf numFmtId="0" fontId="10" fillId="0" borderId="9" xfId="0" applyNumberFormat="1" applyFont="1" applyBorder="1" applyAlignment="1">
      <alignment horizontal="center" vertical="center" wrapText="1"/>
    </xf>
    <xf numFmtId="14" fontId="3" fillId="0" borderId="0" xfId="0" applyNumberFormat="1" applyFont="1" applyAlignment="1">
      <alignment horizontal="center"/>
    </xf>
    <xf numFmtId="0" fontId="10" fillId="0" borderId="0" xfId="0" applyFont="1" applyAlignment="1"/>
    <xf numFmtId="0" fontId="12" fillId="0" borderId="0" xfId="0" applyFont="1" applyAlignment="1"/>
    <xf numFmtId="49" fontId="12" fillId="0" borderId="0" xfId="0" applyNumberFormat="1" applyFont="1" applyAlignment="1"/>
    <xf numFmtId="14" fontId="12" fillId="0" borderId="0" xfId="0" applyNumberFormat="1" applyFont="1" applyAlignment="1"/>
    <xf numFmtId="0" fontId="10" fillId="0" borderId="9" xfId="0" applyNumberFormat="1" applyFont="1" applyBorder="1" applyAlignment="1">
      <alignment horizontal="center" vertical="center" wrapText="1"/>
    </xf>
    <xf numFmtId="0" fontId="0" fillId="0" borderId="0" xfId="0"/>
    <xf numFmtId="0" fontId="0" fillId="0" borderId="0" xfId="0" applyBorder="1" applyAlignment="1">
      <alignment horizontal="center"/>
    </xf>
    <xf numFmtId="0" fontId="0" fillId="0" borderId="0" xfId="0"/>
    <xf numFmtId="0" fontId="37" fillId="0" borderId="0" xfId="0" applyFont="1" applyBorder="1" applyAlignment="1">
      <alignment vertical="top"/>
    </xf>
    <xf numFmtId="0" fontId="2" fillId="0" borderId="0" xfId="0" applyFont="1" applyFill="1" applyAlignment="1">
      <alignment wrapText="1"/>
    </xf>
    <xf numFmtId="0" fontId="10" fillId="5" borderId="24" xfId="0" applyFont="1" applyFill="1" applyBorder="1" applyAlignment="1">
      <alignment vertical="top" wrapText="1"/>
    </xf>
    <xf numFmtId="0" fontId="10" fillId="0" borderId="0" xfId="0" applyFont="1" applyFill="1" applyBorder="1" applyAlignment="1">
      <alignment vertical="top"/>
    </xf>
    <xf numFmtId="0" fontId="10" fillId="0" borderId="0" xfId="0" applyFont="1" applyFill="1" applyBorder="1" applyAlignment="1">
      <alignment vertical="center" wrapText="1"/>
    </xf>
    <xf numFmtId="0" fontId="37" fillId="0" borderId="0" xfId="0" applyFont="1" applyFill="1" applyBorder="1" applyAlignment="1">
      <alignment vertical="top"/>
    </xf>
    <xf numFmtId="0" fontId="30" fillId="0" borderId="9" xfId="0" applyFont="1" applyFill="1" applyBorder="1" applyAlignment="1">
      <alignment horizontal="left" wrapText="1"/>
    </xf>
    <xf numFmtId="0" fontId="31" fillId="8" borderId="10" xfId="0" applyFont="1" applyFill="1" applyBorder="1" applyAlignment="1">
      <alignment horizontal="left" vertical="top" wrapText="1"/>
    </xf>
    <xf numFmtId="14" fontId="30" fillId="0" borderId="9" xfId="0" applyNumberFormat="1" applyFont="1" applyFill="1" applyBorder="1" applyAlignment="1">
      <alignment horizontal="left" wrapText="1"/>
    </xf>
    <xf numFmtId="0" fontId="0" fillId="2" borderId="0" xfId="0" applyFill="1"/>
    <xf numFmtId="0" fontId="0" fillId="0" borderId="0" xfId="0"/>
    <xf numFmtId="0" fontId="2" fillId="2" borderId="0" xfId="0" applyFont="1" applyFill="1" applyAlignment="1">
      <alignment wrapText="1"/>
    </xf>
    <xf numFmtId="0" fontId="10" fillId="2" borderId="0" xfId="0" applyFont="1" applyFill="1" applyBorder="1" applyAlignment="1">
      <alignment vertical="top"/>
    </xf>
    <xf numFmtId="0" fontId="2" fillId="3" borderId="0" xfId="0" applyFont="1" applyFill="1" applyAlignment="1">
      <alignment wrapText="1"/>
    </xf>
    <xf numFmtId="0" fontId="10" fillId="0" borderId="9" xfId="0" applyFont="1" applyBorder="1" applyAlignment="1">
      <alignment vertical="center"/>
    </xf>
    <xf numFmtId="0" fontId="10" fillId="0" borderId="1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9" xfId="0" applyFont="1" applyFill="1" applyBorder="1" applyAlignment="1">
      <alignment vertical="center"/>
    </xf>
    <xf numFmtId="0" fontId="10" fillId="0" borderId="9" xfId="0" applyFont="1" applyFill="1" applyBorder="1" applyAlignment="1">
      <alignment horizontal="left" vertical="center"/>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0" xfId="0" applyFont="1" applyFill="1" applyBorder="1" applyAlignment="1">
      <alignment horizontal="justify" vertical="center"/>
    </xf>
    <xf numFmtId="0" fontId="10" fillId="0" borderId="11" xfId="0" applyFont="1" applyFill="1" applyBorder="1" applyAlignment="1">
      <alignment horizontal="justify" vertical="center"/>
    </xf>
    <xf numFmtId="0" fontId="10" fillId="0" borderId="12" xfId="0" applyFont="1" applyFill="1" applyBorder="1" applyAlignment="1">
      <alignment horizontal="justify" vertical="center"/>
    </xf>
    <xf numFmtId="166" fontId="10" fillId="0" borderId="9" xfId="0" applyNumberFormat="1" applyFont="1" applyFill="1" applyBorder="1" applyAlignment="1">
      <alignment horizontal="left" vertical="center"/>
    </xf>
    <xf numFmtId="0" fontId="10" fillId="0" borderId="9" xfId="0" applyFont="1" applyFill="1" applyBorder="1" applyAlignment="1">
      <alignment vertical="center" wrapText="1"/>
    </xf>
    <xf numFmtId="0" fontId="10"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10" fillId="0" borderId="9"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0" fillId="0" borderId="0" xfId="0" applyAlignment="1">
      <alignment horizontal="left"/>
    </xf>
    <xf numFmtId="0" fontId="10" fillId="0" borderId="0" xfId="0" applyFont="1" applyAlignment="1">
      <alignment horizontal="left"/>
    </xf>
    <xf numFmtId="0" fontId="10" fillId="0" borderId="51" xfId="0" applyFont="1" applyBorder="1" applyAlignment="1">
      <alignment horizontal="left" vertical="center"/>
    </xf>
    <xf numFmtId="0" fontId="10" fillId="0" borderId="22" xfId="0" applyFont="1" applyBorder="1" applyAlignment="1">
      <alignment horizontal="left" vertical="center"/>
    </xf>
    <xf numFmtId="0" fontId="10" fillId="0" borderId="10"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0" fillId="0" borderId="52" xfId="0" applyFont="1" applyBorder="1" applyAlignment="1">
      <alignment horizontal="left" vertical="center"/>
    </xf>
    <xf numFmtId="0" fontId="34" fillId="0" borderId="0" xfId="0" applyFont="1" applyAlignment="1">
      <alignment horizontal="center" vertical="center" wrapText="1"/>
    </xf>
    <xf numFmtId="0" fontId="28" fillId="0" borderId="0" xfId="0" applyFont="1" applyBorder="1" applyAlignment="1">
      <alignment horizontal="center" vertical="center"/>
    </xf>
    <xf numFmtId="0" fontId="33" fillId="0" borderId="23" xfId="0" applyFont="1" applyBorder="1" applyAlignment="1">
      <alignment horizontal="left" vertical="center"/>
    </xf>
    <xf numFmtId="0" fontId="33" fillId="0" borderId="21" xfId="0" applyFont="1" applyBorder="1" applyAlignment="1">
      <alignment horizontal="left" vertical="center"/>
    </xf>
    <xf numFmtId="0" fontId="33" fillId="0" borderId="24" xfId="0" applyFont="1" applyBorder="1" applyAlignment="1">
      <alignment horizontal="left" vertical="center"/>
    </xf>
    <xf numFmtId="0" fontId="33" fillId="0" borderId="16" xfId="0" applyFont="1" applyBorder="1" applyAlignment="1">
      <alignment horizontal="left" vertical="center"/>
    </xf>
    <xf numFmtId="0" fontId="33" fillId="0" borderId="14" xfId="0" applyFont="1" applyBorder="1" applyAlignment="1">
      <alignment horizontal="left" vertical="center"/>
    </xf>
    <xf numFmtId="0" fontId="33" fillId="0" borderId="17" xfId="0" applyFont="1" applyBorder="1" applyAlignment="1">
      <alignment horizontal="left" vertical="center"/>
    </xf>
    <xf numFmtId="0" fontId="33" fillId="0" borderId="22" xfId="0" applyFont="1" applyBorder="1" applyAlignment="1">
      <alignment horizontal="center" vertical="center"/>
    </xf>
    <xf numFmtId="0" fontId="33" fillId="0" borderId="18" xfId="0" applyFont="1" applyBorder="1" applyAlignment="1">
      <alignment horizontal="center" vertical="center"/>
    </xf>
    <xf numFmtId="0" fontId="25" fillId="0" borderId="46" xfId="0" applyFont="1" applyBorder="1" applyAlignment="1">
      <alignment horizontal="left" vertical="center"/>
    </xf>
    <xf numFmtId="0" fontId="25" fillId="0" borderId="0" xfId="0" applyFont="1" applyBorder="1" applyAlignment="1">
      <alignment horizontal="left" vertical="center"/>
    </xf>
    <xf numFmtId="0" fontId="25" fillId="0" borderId="47" xfId="0" applyFont="1" applyBorder="1" applyAlignment="1">
      <alignment horizontal="left" vertical="center"/>
    </xf>
    <xf numFmtId="14" fontId="10" fillId="0" borderId="9" xfId="0" applyNumberFormat="1" applyFont="1" applyBorder="1" applyAlignment="1">
      <alignment horizontal="left" vertical="center"/>
    </xf>
    <xf numFmtId="0" fontId="10" fillId="0" borderId="9" xfId="0" applyFont="1" applyBorder="1" applyAlignment="1">
      <alignment horizontal="left" vertical="center"/>
    </xf>
    <xf numFmtId="0" fontId="10" fillId="0" borderId="32" xfId="0" applyFont="1" applyBorder="1" applyAlignment="1">
      <alignment horizontal="left" vertical="center"/>
    </xf>
    <xf numFmtId="0" fontId="10" fillId="0" borderId="31" xfId="0" applyFont="1" applyBorder="1" applyAlignment="1">
      <alignment horizontal="left" vertical="center"/>
    </xf>
    <xf numFmtId="14" fontId="10" fillId="0" borderId="32" xfId="0" applyNumberFormat="1"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0" xfId="0" applyFont="1" applyBorder="1" applyAlignment="1">
      <alignment horizontal="left" vertical="center" wrapText="1"/>
    </xf>
    <xf numFmtId="0" fontId="0" fillId="0" borderId="23" xfId="0" applyFont="1" applyBorder="1" applyAlignment="1">
      <alignment horizontal="left" vertical="top" wrapText="1"/>
    </xf>
    <xf numFmtId="0" fontId="0" fillId="0" borderId="21" xfId="0" applyFont="1" applyBorder="1" applyAlignment="1">
      <alignment horizontal="left" vertical="top" wrapText="1"/>
    </xf>
    <xf numFmtId="0" fontId="0" fillId="0" borderId="49" xfId="0" applyFont="1" applyBorder="1" applyAlignment="1">
      <alignment horizontal="left" vertical="top" wrapText="1"/>
    </xf>
    <xf numFmtId="0" fontId="0" fillId="0" borderId="46"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16"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2" fillId="0" borderId="0" xfId="0" applyFont="1" applyAlignment="1">
      <alignment horizontal="left" vertical="top"/>
    </xf>
    <xf numFmtId="0" fontId="13" fillId="0" borderId="0" xfId="0" applyFont="1" applyAlignment="1">
      <alignment horizontal="center" vertical="top"/>
    </xf>
    <xf numFmtId="0" fontId="2" fillId="0" borderId="0" xfId="0" applyFont="1" applyAlignment="1">
      <alignment horizontal="left" vertical="top" wrapText="1"/>
    </xf>
    <xf numFmtId="0" fontId="33" fillId="0" borderId="0" xfId="0" applyFont="1" applyAlignment="1">
      <alignment horizontal="justify" vertical="center" wrapText="1"/>
    </xf>
    <xf numFmtId="0" fontId="33" fillId="0" borderId="0" xfId="0" applyFont="1" applyFill="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0" xfId="0" applyNumberFormat="1"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0" fontId="25" fillId="0" borderId="0" xfId="0" applyFont="1" applyAlignment="1">
      <alignment horizontal="center" vertical="center" wrapText="1"/>
    </xf>
    <xf numFmtId="0" fontId="2" fillId="0" borderId="0" xfId="0" applyFont="1" applyAlignment="1">
      <alignment horizontal="left"/>
    </xf>
    <xf numFmtId="0" fontId="10" fillId="0" borderId="14" xfId="0" applyFont="1" applyBorder="1" applyAlignment="1">
      <alignment horizontal="left" wrapText="1"/>
    </xf>
    <xf numFmtId="0" fontId="10" fillId="0" borderId="17" xfId="0" applyFont="1" applyBorder="1" applyAlignment="1">
      <alignment horizontal="left"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4" xfId="0" applyFont="1" applyBorder="1" applyAlignment="1">
      <alignment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10" fillId="0" borderId="18" xfId="0" applyFont="1" applyBorder="1" applyAlignment="1">
      <alignment vertical="center"/>
    </xf>
    <xf numFmtId="0" fontId="10" fillId="0" borderId="9" xfId="0" applyFont="1" applyBorder="1" applyAlignment="1">
      <alignment horizontal="left" wrapText="1"/>
    </xf>
    <xf numFmtId="165" fontId="3" fillId="0" borderId="0" xfId="0" applyNumberFormat="1" applyFont="1" applyAlignment="1">
      <alignment horizontal="center"/>
    </xf>
    <xf numFmtId="0" fontId="33" fillId="0" borderId="0" xfId="0" applyFont="1" applyAlignment="1">
      <alignment horizontal="center"/>
    </xf>
    <xf numFmtId="0" fontId="10" fillId="0" borderId="0" xfId="0" applyFont="1" applyAlignment="1">
      <alignment horizontal="left" wrapText="1"/>
    </xf>
    <xf numFmtId="165" fontId="10" fillId="0" borderId="26" xfId="0" applyNumberFormat="1" applyFont="1" applyBorder="1" applyAlignment="1">
      <alignment horizontal="center"/>
    </xf>
    <xf numFmtId="165" fontId="10" fillId="0" borderId="27" xfId="0" applyNumberFormat="1" applyFont="1" applyBorder="1" applyAlignment="1">
      <alignment horizontal="center"/>
    </xf>
    <xf numFmtId="165" fontId="10" fillId="0" borderId="28" xfId="0" applyNumberFormat="1" applyFont="1" applyBorder="1" applyAlignment="1">
      <alignment horizontal="center"/>
    </xf>
    <xf numFmtId="0" fontId="24" fillId="0" borderId="0" xfId="0" applyFont="1" applyAlignment="1">
      <alignment horizontal="center"/>
    </xf>
    <xf numFmtId="49" fontId="8" fillId="0" borderId="10"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3" fillId="0" borderId="0" xfId="0" applyFont="1" applyAlignment="1">
      <alignment horizontal="center"/>
    </xf>
    <xf numFmtId="0" fontId="10" fillId="0" borderId="10"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10" fillId="0" borderId="31" xfId="0" applyFont="1" applyBorder="1" applyAlignment="1">
      <alignment horizontal="center"/>
    </xf>
    <xf numFmtId="0" fontId="10" fillId="0" borderId="9" xfId="0" applyFont="1" applyBorder="1" applyAlignment="1">
      <alignment horizontal="center"/>
    </xf>
    <xf numFmtId="0" fontId="24" fillId="0" borderId="9" xfId="0" applyFont="1" applyBorder="1" applyAlignment="1">
      <alignment horizontal="center"/>
    </xf>
    <xf numFmtId="0" fontId="10" fillId="0" borderId="22" xfId="0" applyFont="1" applyBorder="1" applyAlignment="1">
      <alignment horizontal="center" wrapText="1"/>
    </xf>
    <xf numFmtId="0" fontId="10" fillId="0" borderId="18" xfId="0" applyFont="1" applyBorder="1" applyAlignment="1">
      <alignment horizontal="center" wrapText="1"/>
    </xf>
    <xf numFmtId="14" fontId="10" fillId="0" borderId="31" xfId="0" applyNumberFormat="1" applyFont="1" applyBorder="1" applyAlignment="1">
      <alignment horizontal="center"/>
    </xf>
    <xf numFmtId="14" fontId="10" fillId="0" borderId="9" xfId="0" applyNumberFormat="1" applyFont="1" applyBorder="1" applyAlignment="1">
      <alignment horizontal="center"/>
    </xf>
    <xf numFmtId="14" fontId="10" fillId="0" borderId="32" xfId="0" applyNumberFormat="1" applyFont="1" applyBorder="1" applyAlignment="1">
      <alignment horizontal="center"/>
    </xf>
    <xf numFmtId="14" fontId="10" fillId="0" borderId="12" xfId="0" applyNumberFormat="1" applyFont="1" applyBorder="1" applyAlignment="1">
      <alignment horizontal="center"/>
    </xf>
    <xf numFmtId="165" fontId="0" fillId="0" borderId="1" xfId="0" applyNumberFormat="1" applyFont="1" applyBorder="1" applyAlignment="1">
      <alignment horizontal="center"/>
    </xf>
    <xf numFmtId="165" fontId="0" fillId="0" borderId="2" xfId="0" applyNumberFormat="1" applyFont="1" applyBorder="1" applyAlignment="1">
      <alignment horizontal="center"/>
    </xf>
    <xf numFmtId="165" fontId="0" fillId="0" borderId="3" xfId="0" applyNumberFormat="1" applyFont="1" applyBorder="1" applyAlignment="1">
      <alignment horizontal="center"/>
    </xf>
    <xf numFmtId="165" fontId="0" fillId="0" borderId="4" xfId="0" applyNumberFormat="1" applyFont="1" applyBorder="1" applyAlignment="1">
      <alignment horizontal="center"/>
    </xf>
    <xf numFmtId="165" fontId="0" fillId="0" borderId="0" xfId="0" applyNumberFormat="1" applyFont="1" applyBorder="1" applyAlignment="1">
      <alignment horizontal="center"/>
    </xf>
    <xf numFmtId="165" fontId="0" fillId="0" borderId="5" xfId="0" applyNumberFormat="1" applyFont="1" applyBorder="1" applyAlignment="1">
      <alignment horizontal="center"/>
    </xf>
    <xf numFmtId="165" fontId="0" fillId="0" borderId="13" xfId="0" applyNumberFormat="1" applyFont="1" applyBorder="1" applyAlignment="1">
      <alignment horizontal="center"/>
    </xf>
    <xf numFmtId="165" fontId="0" fillId="0" borderId="14" xfId="0" applyNumberFormat="1" applyFont="1" applyBorder="1" applyAlignment="1">
      <alignment horizontal="center"/>
    </xf>
    <xf numFmtId="165" fontId="0" fillId="0" borderId="15" xfId="0" applyNumberFormat="1"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24" fillId="0" borderId="31" xfId="0" applyFont="1" applyBorder="1" applyAlignment="1">
      <alignment horizontal="center"/>
    </xf>
    <xf numFmtId="0" fontId="11" fillId="0" borderId="0" xfId="0" applyFont="1" applyAlignment="1">
      <alignment horizontal="center" vertical="center"/>
    </xf>
    <xf numFmtId="0" fontId="34" fillId="0" borderId="0" xfId="0" applyFont="1" applyAlignment="1">
      <alignment horizontal="center" vertical="center"/>
    </xf>
    <xf numFmtId="165" fontId="10" fillId="0" borderId="10" xfId="0" applyNumberFormat="1" applyFont="1" applyBorder="1" applyAlignment="1">
      <alignment horizontal="left" vertical="center" wrapText="1"/>
    </xf>
    <xf numFmtId="165" fontId="10" fillId="0" borderId="11" xfId="0" applyNumberFormat="1" applyFont="1" applyBorder="1" applyAlignment="1">
      <alignment horizontal="left" vertical="center" wrapText="1"/>
    </xf>
    <xf numFmtId="165" fontId="10" fillId="0" borderId="12" xfId="0" applyNumberFormat="1" applyFont="1" applyBorder="1" applyAlignment="1">
      <alignment horizontal="left" vertical="center" wrapText="1"/>
    </xf>
    <xf numFmtId="165" fontId="5" fillId="2" borderId="1"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3" xfId="0" applyNumberFormat="1" applyFont="1" applyFill="1" applyBorder="1" applyAlignment="1">
      <alignment horizontal="center"/>
    </xf>
    <xf numFmtId="165" fontId="5" fillId="2" borderId="4" xfId="0" applyNumberFormat="1" applyFont="1" applyFill="1" applyBorder="1" applyAlignment="1">
      <alignment horizontal="center"/>
    </xf>
    <xf numFmtId="165" fontId="5" fillId="2" borderId="0" xfId="0" applyNumberFormat="1" applyFont="1" applyFill="1" applyBorder="1" applyAlignment="1">
      <alignment horizontal="center"/>
    </xf>
    <xf numFmtId="165" fontId="5" fillId="2" borderId="5" xfId="0" applyNumberFormat="1" applyFont="1" applyFill="1" applyBorder="1" applyAlignment="1">
      <alignment horizontal="center"/>
    </xf>
    <xf numFmtId="165" fontId="5" fillId="2" borderId="13" xfId="0" applyNumberFormat="1" applyFont="1" applyFill="1" applyBorder="1" applyAlignment="1">
      <alignment horizontal="center"/>
    </xf>
    <xf numFmtId="165" fontId="5" fillId="2" borderId="14" xfId="0" applyNumberFormat="1" applyFont="1" applyFill="1" applyBorder="1" applyAlignment="1">
      <alignment horizontal="center"/>
    </xf>
    <xf numFmtId="165" fontId="5" fillId="2" borderId="15" xfId="0" applyNumberFormat="1" applyFont="1" applyFill="1" applyBorder="1" applyAlignment="1">
      <alignment horizontal="center"/>
    </xf>
    <xf numFmtId="165" fontId="10" fillId="0" borderId="23" xfId="0" applyNumberFormat="1" applyFont="1" applyBorder="1" applyAlignment="1">
      <alignment horizontal="left" vertical="center" wrapText="1"/>
    </xf>
    <xf numFmtId="165" fontId="10" fillId="0" borderId="21" xfId="0" applyNumberFormat="1" applyFont="1" applyBorder="1" applyAlignment="1">
      <alignment horizontal="left" vertical="center" wrapText="1"/>
    </xf>
    <xf numFmtId="165" fontId="10" fillId="0" borderId="24" xfId="0" applyNumberFormat="1" applyFont="1" applyBorder="1" applyAlignment="1">
      <alignment horizontal="left" vertical="center" wrapText="1"/>
    </xf>
    <xf numFmtId="165" fontId="10" fillId="0" borderId="22" xfId="0" applyNumberFormat="1" applyFont="1" applyBorder="1" applyAlignment="1">
      <alignment horizontal="left" vertical="center"/>
    </xf>
    <xf numFmtId="0" fontId="35" fillId="0" borderId="0" xfId="0" applyFont="1" applyAlignment="1">
      <alignment horizontal="left"/>
    </xf>
    <xf numFmtId="0" fontId="35" fillId="0" borderId="0" xfId="0" applyFont="1" applyAlignment="1">
      <alignment horizontal="left" wrapText="1"/>
    </xf>
    <xf numFmtId="0" fontId="2" fillId="0" borderId="0" xfId="0" applyFont="1" applyFill="1" applyAlignment="1">
      <alignment horizontal="center"/>
    </xf>
    <xf numFmtId="0" fontId="35" fillId="0" borderId="0" xfId="0" applyNumberFormat="1" applyFont="1" applyAlignment="1">
      <alignment horizontal="left"/>
    </xf>
    <xf numFmtId="0" fontId="12" fillId="0" borderId="0" xfId="0" applyFont="1" applyAlignment="1">
      <alignment horizontal="center"/>
    </xf>
    <xf numFmtId="0" fontId="10" fillId="0" borderId="2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xf>
    <xf numFmtId="0" fontId="10" fillId="0" borderId="21" xfId="0" applyFont="1" applyBorder="1" applyAlignment="1">
      <alignment horizontal="left" vertical="center"/>
    </xf>
    <xf numFmtId="0" fontId="10" fillId="0" borderId="24"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pplyAlignment="1">
      <alignment horizontal="left" vertical="center"/>
    </xf>
    <xf numFmtId="0" fontId="10" fillId="0" borderId="17" xfId="0" applyFont="1" applyBorder="1" applyAlignment="1">
      <alignment horizontal="left" vertical="center"/>
    </xf>
    <xf numFmtId="0" fontId="13" fillId="0" borderId="0" xfId="0" applyFont="1" applyFill="1" applyAlignment="1">
      <alignment horizontal="center"/>
    </xf>
    <xf numFmtId="0" fontId="10" fillId="0" borderId="12" xfId="0" applyFont="1" applyBorder="1" applyAlignment="1">
      <alignment horizontal="left" vertical="center" wrapText="1"/>
    </xf>
    <xf numFmtId="0" fontId="2" fillId="0" borderId="0" xfId="0" applyFont="1" applyFill="1" applyAlignment="1">
      <alignment vertical="top" wrapText="1"/>
    </xf>
    <xf numFmtId="0" fontId="0" fillId="0" borderId="0" xfId="0" applyFill="1" applyAlignment="1">
      <alignment vertical="top" wrapText="1"/>
    </xf>
    <xf numFmtId="0" fontId="10" fillId="0" borderId="0" xfId="0" applyFont="1" applyAlignment="1">
      <alignment horizontal="left" vertical="center"/>
    </xf>
    <xf numFmtId="0" fontId="33" fillId="0" borderId="0" xfId="0" applyFont="1" applyFill="1" applyAlignment="1">
      <alignment horizontal="justify" vertical="center" wrapText="1"/>
    </xf>
    <xf numFmtId="0" fontId="3" fillId="0" borderId="9" xfId="0" applyFont="1" applyBorder="1" applyAlignment="1">
      <alignment horizontal="center"/>
    </xf>
    <xf numFmtId="0" fontId="3" fillId="0" borderId="10" xfId="0" applyFont="1" applyBorder="1" applyAlignment="1">
      <alignment horizontal="center"/>
    </xf>
    <xf numFmtId="165" fontId="0" fillId="0" borderId="6" xfId="0" applyNumberFormat="1" applyFont="1" applyBorder="1" applyAlignment="1">
      <alignment horizontal="center"/>
    </xf>
    <xf numFmtId="165" fontId="0" fillId="0" borderId="7" xfId="0" applyNumberFormat="1" applyFont="1" applyBorder="1" applyAlignment="1">
      <alignment horizontal="center"/>
    </xf>
    <xf numFmtId="165" fontId="0" fillId="0" borderId="8" xfId="0" applyNumberFormat="1" applyFont="1" applyBorder="1" applyAlignment="1">
      <alignment horizontal="center"/>
    </xf>
    <xf numFmtId="165" fontId="10" fillId="2" borderId="19"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20" xfId="0" applyNumberFormat="1" applyFont="1" applyFill="1" applyBorder="1" applyAlignment="1">
      <alignment horizontal="center" vertical="center"/>
    </xf>
    <xf numFmtId="165" fontId="10" fillId="0" borderId="12" xfId="0" applyNumberFormat="1" applyFont="1" applyBorder="1" applyAlignment="1">
      <alignment horizontal="justify" vertical="center" wrapText="1"/>
    </xf>
    <xf numFmtId="165" fontId="10" fillId="0" borderId="9" xfId="0" applyNumberFormat="1" applyFont="1" applyBorder="1" applyAlignment="1">
      <alignment horizontal="justify" vertical="center" wrapText="1"/>
    </xf>
    <xf numFmtId="0" fontId="33" fillId="0" borderId="0" xfId="0" applyFont="1" applyFill="1" applyAlignment="1"/>
    <xf numFmtId="49" fontId="33" fillId="0" borderId="0" xfId="0" applyNumberFormat="1" applyFont="1" applyFill="1" applyAlignment="1">
      <alignment horizontal="left" vertical="center"/>
    </xf>
    <xf numFmtId="0" fontId="25" fillId="0" borderId="0" xfId="0" applyFont="1" applyFill="1" applyAlignment="1">
      <alignment horizontal="center" vertical="center"/>
    </xf>
    <xf numFmtId="0" fontId="3" fillId="0" borderId="0" xfId="0" applyFont="1" applyFill="1" applyAlignment="1">
      <alignment horizontal="center" vertical="center"/>
    </xf>
    <xf numFmtId="165" fontId="10" fillId="0" borderId="9" xfId="0" applyNumberFormat="1" applyFont="1" applyBorder="1" applyAlignment="1">
      <alignment horizontal="left" vertical="center"/>
    </xf>
    <xf numFmtId="0" fontId="10" fillId="0" borderId="4" xfId="0" applyFont="1" applyBorder="1" applyAlignment="1">
      <alignment horizontal="justify" vertical="top" wrapText="1"/>
    </xf>
    <xf numFmtId="0" fontId="10" fillId="0" borderId="0" xfId="0" applyFont="1" applyAlignment="1">
      <alignment horizontal="justify"/>
    </xf>
    <xf numFmtId="0" fontId="10" fillId="0" borderId="5" xfId="0" applyFont="1" applyBorder="1" applyAlignment="1">
      <alignment horizontal="justify"/>
    </xf>
    <xf numFmtId="0" fontId="10" fillId="0" borderId="4" xfId="0" applyFont="1" applyBorder="1" applyAlignment="1">
      <alignment horizontal="justify"/>
    </xf>
    <xf numFmtId="0" fontId="10" fillId="0" borderId="6" xfId="0" applyFont="1" applyBorder="1" applyAlignment="1">
      <alignment horizontal="justify"/>
    </xf>
    <xf numFmtId="0" fontId="10" fillId="0" borderId="7" xfId="0" applyFont="1" applyBorder="1" applyAlignment="1">
      <alignment horizontal="justify"/>
    </xf>
    <xf numFmtId="0" fontId="10" fillId="0" borderId="8" xfId="0" applyFont="1" applyBorder="1" applyAlignment="1">
      <alignment horizontal="justify"/>
    </xf>
    <xf numFmtId="0" fontId="25" fillId="0" borderId="0" xfId="0" applyFont="1" applyBorder="1" applyAlignment="1">
      <alignment horizontal="center"/>
    </xf>
    <xf numFmtId="165" fontId="10" fillId="0" borderId="1" xfId="0" applyNumberFormat="1" applyFont="1" applyBorder="1" applyAlignment="1">
      <alignment horizontal="center"/>
    </xf>
    <xf numFmtId="165" fontId="10" fillId="0" borderId="2" xfId="0" applyNumberFormat="1" applyFont="1" applyBorder="1" applyAlignment="1">
      <alignment horizontal="center"/>
    </xf>
    <xf numFmtId="165" fontId="10" fillId="0" borderId="3" xfId="0" applyNumberFormat="1" applyFont="1" applyBorder="1" applyAlignment="1">
      <alignment horizontal="center"/>
    </xf>
    <xf numFmtId="165" fontId="10" fillId="0" borderId="4" xfId="0" applyNumberFormat="1" applyFont="1" applyBorder="1" applyAlignment="1">
      <alignment horizontal="center"/>
    </xf>
    <xf numFmtId="165" fontId="10" fillId="0" borderId="0" xfId="0" applyNumberFormat="1" applyFont="1" applyBorder="1" applyAlignment="1">
      <alignment horizontal="center"/>
    </xf>
    <xf numFmtId="165" fontId="10" fillId="0" borderId="5" xfId="0" applyNumberFormat="1" applyFont="1" applyBorder="1" applyAlignment="1">
      <alignment horizontal="center"/>
    </xf>
    <xf numFmtId="165" fontId="10" fillId="0" borderId="13" xfId="0" applyNumberFormat="1" applyFont="1" applyBorder="1" applyAlignment="1">
      <alignment horizontal="center"/>
    </xf>
    <xf numFmtId="165" fontId="10" fillId="0" borderId="14" xfId="0" applyNumberFormat="1" applyFont="1" applyBorder="1" applyAlignment="1">
      <alignment horizontal="center"/>
    </xf>
    <xf numFmtId="165" fontId="10" fillId="0" borderId="15" xfId="0" applyNumberFormat="1" applyFont="1" applyBorder="1" applyAlignment="1">
      <alignment horizontal="center"/>
    </xf>
    <xf numFmtId="14" fontId="33" fillId="0" borderId="0" xfId="0" applyNumberFormat="1" applyFont="1" applyFill="1" applyAlignment="1">
      <alignment horizontal="justify" vertical="center" wrapText="1"/>
    </xf>
    <xf numFmtId="14" fontId="10" fillId="0" borderId="10"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2" xfId="0" applyNumberFormat="1" applyFont="1" applyBorder="1" applyAlignment="1">
      <alignment horizontal="left" vertical="center" wrapText="1"/>
    </xf>
    <xf numFmtId="0" fontId="25" fillId="0" borderId="0" xfId="0" applyFont="1" applyFill="1" applyAlignment="1">
      <alignment horizont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18" xfId="0" applyFont="1" applyBorder="1" applyAlignment="1">
      <alignment horizontal="center" vertical="center"/>
    </xf>
    <xf numFmtId="0" fontId="10" fillId="0" borderId="37" xfId="0" applyFont="1" applyBorder="1" applyAlignment="1">
      <alignment horizontal="center"/>
    </xf>
    <xf numFmtId="0" fontId="10" fillId="0" borderId="32" xfId="0" applyFont="1" applyBorder="1" applyAlignment="1">
      <alignment horizontal="center"/>
    </xf>
    <xf numFmtId="165" fontId="10" fillId="0" borderId="19" xfId="0" applyNumberFormat="1" applyFont="1" applyBorder="1" applyAlignment="1">
      <alignment horizontal="center"/>
    </xf>
    <xf numFmtId="165" fontId="10" fillId="0" borderId="11" xfId="0" applyNumberFormat="1" applyFont="1" applyBorder="1" applyAlignment="1">
      <alignment horizontal="center"/>
    </xf>
    <xf numFmtId="165" fontId="10" fillId="0" borderId="20" xfId="0" applyNumberFormat="1" applyFont="1" applyBorder="1" applyAlignment="1">
      <alignment horizontal="center"/>
    </xf>
    <xf numFmtId="165" fontId="2" fillId="0" borderId="1" xfId="0" applyNumberFormat="1" applyFont="1" applyBorder="1" applyAlignment="1">
      <alignment horizontal="center"/>
    </xf>
    <xf numFmtId="165" fontId="2" fillId="0" borderId="2" xfId="0" applyNumberFormat="1" applyFont="1" applyBorder="1" applyAlignment="1">
      <alignment horizontal="center"/>
    </xf>
    <xf numFmtId="165" fontId="2" fillId="0" borderId="3" xfId="0" applyNumberFormat="1" applyFont="1" applyBorder="1" applyAlignment="1">
      <alignment horizontal="center"/>
    </xf>
    <xf numFmtId="165" fontId="2" fillId="0" borderId="4" xfId="0" applyNumberFormat="1" applyFont="1" applyBorder="1" applyAlignment="1">
      <alignment horizontal="center"/>
    </xf>
    <xf numFmtId="165" fontId="2" fillId="0" borderId="0" xfId="0" applyNumberFormat="1" applyFont="1" applyBorder="1" applyAlignment="1">
      <alignment horizontal="center"/>
    </xf>
    <xf numFmtId="165" fontId="2" fillId="0" borderId="5" xfId="0" applyNumberFormat="1" applyFont="1" applyBorder="1" applyAlignment="1">
      <alignment horizontal="center"/>
    </xf>
    <xf numFmtId="0" fontId="25" fillId="0" borderId="0" xfId="0" applyFont="1" applyAlignment="1">
      <alignment horizontal="center"/>
    </xf>
    <xf numFmtId="0" fontId="10" fillId="0" borderId="1" xfId="0" applyFont="1" applyBorder="1" applyAlignment="1">
      <alignment horizontal="justify" vertical="top"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0" fillId="0" borderId="0" xfId="0" applyFont="1" applyBorder="1" applyAlignment="1">
      <alignment horizontal="justify" vertical="top" wrapText="1"/>
    </xf>
    <xf numFmtId="0" fontId="10" fillId="0" borderId="5" xfId="0" applyFont="1" applyBorder="1" applyAlignment="1">
      <alignment horizontal="justify" vertical="top" wrapText="1"/>
    </xf>
    <xf numFmtId="0" fontId="10"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0" fillId="0" borderId="7" xfId="0" applyBorder="1" applyAlignment="1">
      <alignment horizontal="center"/>
    </xf>
    <xf numFmtId="0" fontId="0" fillId="0" borderId="2" xfId="0" applyBorder="1" applyAlignment="1">
      <alignment horizontal="center"/>
    </xf>
    <xf numFmtId="165" fontId="10" fillId="0" borderId="6" xfId="0" applyNumberFormat="1" applyFont="1" applyBorder="1" applyAlignment="1">
      <alignment horizontal="center"/>
    </xf>
    <xf numFmtId="165" fontId="10" fillId="0" borderId="7" xfId="0" applyNumberFormat="1" applyFont="1" applyBorder="1" applyAlignment="1">
      <alignment horizontal="center"/>
    </xf>
    <xf numFmtId="165" fontId="10" fillId="0" borderId="8" xfId="0" applyNumberFormat="1" applyFont="1" applyBorder="1" applyAlignment="1">
      <alignment horizontal="center"/>
    </xf>
    <xf numFmtId="0" fontId="1" fillId="0" borderId="9" xfId="0" applyFont="1" applyBorder="1" applyAlignment="1">
      <alignment horizontal="center"/>
    </xf>
    <xf numFmtId="0" fontId="0" fillId="0" borderId="22" xfId="0" applyBorder="1" applyAlignment="1">
      <alignment horizontal="center" wrapText="1"/>
    </xf>
    <xf numFmtId="0" fontId="0" fillId="0" borderId="18" xfId="0" applyBorder="1" applyAlignment="1">
      <alignment horizontal="center" wrapText="1"/>
    </xf>
    <xf numFmtId="0" fontId="0" fillId="0" borderId="9" xfId="0" applyBorder="1" applyAlignment="1">
      <alignment horizontal="center"/>
    </xf>
    <xf numFmtId="0" fontId="24" fillId="0" borderId="36" xfId="0" applyFont="1" applyBorder="1" applyAlignment="1">
      <alignment horizontal="center"/>
    </xf>
    <xf numFmtId="0" fontId="24" fillId="0" borderId="37" xfId="0" applyFont="1" applyBorder="1" applyAlignment="1">
      <alignment horizontal="center"/>
    </xf>
    <xf numFmtId="0" fontId="10" fillId="0" borderId="38" xfId="0" applyFont="1" applyBorder="1" applyAlignment="1">
      <alignment horizontal="center"/>
    </xf>
    <xf numFmtId="0" fontId="0" fillId="0" borderId="0" xfId="0" applyBorder="1" applyAlignment="1">
      <alignment horizontal="center"/>
    </xf>
    <xf numFmtId="0" fontId="10" fillId="0" borderId="4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14" fontId="10" fillId="0" borderId="6" xfId="0" applyNumberFormat="1" applyFont="1" applyBorder="1" applyAlignment="1">
      <alignment horizontal="center"/>
    </xf>
    <xf numFmtId="0" fontId="24" fillId="0" borderId="42" xfId="0" applyFont="1" applyBorder="1" applyAlignment="1">
      <alignment horizontal="center"/>
    </xf>
    <xf numFmtId="0" fontId="24" fillId="0" borderId="43" xfId="0" applyFont="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3" fillId="0" borderId="0" xfId="0" applyFont="1" applyFill="1" applyAlignment="1">
      <alignment horizontal="center"/>
    </xf>
    <xf numFmtId="0" fontId="10" fillId="0" borderId="0" xfId="0" applyFont="1" applyFill="1" applyAlignment="1">
      <alignment horizontal="justify" vertical="center" wrapText="1"/>
    </xf>
    <xf numFmtId="0" fontId="10" fillId="0" borderId="0" xfId="0" applyFont="1" applyFill="1" applyBorder="1" applyAlignment="1">
      <alignment horizontal="justify" vertical="center" wrapText="1"/>
    </xf>
    <xf numFmtId="0" fontId="3" fillId="0" borderId="12" xfId="0" applyFont="1" applyBorder="1" applyAlignment="1">
      <alignment horizontal="center"/>
    </xf>
    <xf numFmtId="0" fontId="10" fillId="0" borderId="0" xfId="0" applyFont="1" applyFill="1" applyAlignment="1">
      <alignment horizontal="justify" vertical="top" wrapText="1"/>
    </xf>
    <xf numFmtId="0" fontId="10" fillId="0" borderId="0" xfId="0" applyFont="1" applyFill="1" applyBorder="1" applyAlignment="1">
      <alignment horizontal="justify" vertical="top" wrapText="1"/>
    </xf>
    <xf numFmtId="14" fontId="10" fillId="0" borderId="23" xfId="0" applyNumberFormat="1" applyFont="1" applyBorder="1" applyAlignment="1">
      <alignment horizontal="left" vertical="center"/>
    </xf>
    <xf numFmtId="14" fontId="10" fillId="0" borderId="21" xfId="0" applyNumberFormat="1" applyFont="1" applyBorder="1" applyAlignment="1">
      <alignment horizontal="left" vertical="center"/>
    </xf>
    <xf numFmtId="14" fontId="10" fillId="0" borderId="24" xfId="0" applyNumberFormat="1" applyFont="1" applyBorder="1" applyAlignment="1">
      <alignment horizontal="left" vertical="center"/>
    </xf>
    <xf numFmtId="14" fontId="10" fillId="0" borderId="16" xfId="0" applyNumberFormat="1" applyFont="1" applyBorder="1" applyAlignment="1">
      <alignment horizontal="left" vertical="center"/>
    </xf>
    <xf numFmtId="14" fontId="10" fillId="0" borderId="14" xfId="0" applyNumberFormat="1" applyFont="1" applyBorder="1" applyAlignment="1">
      <alignment horizontal="left" vertical="center"/>
    </xf>
    <xf numFmtId="14" fontId="10" fillId="0" borderId="17" xfId="0" applyNumberFormat="1" applyFont="1" applyBorder="1" applyAlignment="1">
      <alignment horizontal="left" vertical="center"/>
    </xf>
    <xf numFmtId="0" fontId="10" fillId="0" borderId="46" xfId="0" applyFont="1" applyBorder="1" applyAlignment="1">
      <alignment horizontal="left" vertical="center" wrapText="1"/>
    </xf>
    <xf numFmtId="0" fontId="10" fillId="0" borderId="0" xfId="0" applyFont="1" applyBorder="1" applyAlignment="1">
      <alignment horizontal="left" vertical="center"/>
    </xf>
    <xf numFmtId="0" fontId="10" fillId="0" borderId="47" xfId="0" applyFont="1" applyBorder="1" applyAlignment="1">
      <alignment horizontal="left" vertical="center"/>
    </xf>
    <xf numFmtId="0" fontId="10" fillId="0" borderId="9" xfId="0" applyFont="1" applyBorder="1" applyAlignment="1">
      <alignment horizontal="left" vertical="center" wrapText="1"/>
    </xf>
    <xf numFmtId="0" fontId="3" fillId="0" borderId="0" xfId="0" applyFont="1" applyBorder="1" applyAlignment="1">
      <alignment horizontal="center"/>
    </xf>
    <xf numFmtId="165" fontId="10" fillId="0" borderId="24" xfId="0" applyNumberFormat="1" applyFont="1" applyBorder="1" applyAlignment="1">
      <alignment horizontal="justify" vertical="center" wrapText="1"/>
    </xf>
    <xf numFmtId="165" fontId="10" fillId="0" borderId="22" xfId="0" applyNumberFormat="1" applyFont="1" applyBorder="1" applyAlignment="1">
      <alignment horizontal="justify" vertical="center" wrapText="1"/>
    </xf>
    <xf numFmtId="165" fontId="10" fillId="0" borderId="11" xfId="0" applyNumberFormat="1" applyFont="1" applyBorder="1" applyAlignment="1">
      <alignment horizontal="justify" vertical="center" wrapText="1"/>
    </xf>
    <xf numFmtId="165" fontId="10" fillId="0" borderId="9" xfId="0" applyNumberFormat="1" applyFont="1" applyBorder="1" applyAlignment="1">
      <alignment horizontal="left" vertical="center" wrapText="1"/>
    </xf>
    <xf numFmtId="165" fontId="10" fillId="0" borderId="10" xfId="0" applyNumberFormat="1" applyFont="1" applyBorder="1" applyAlignment="1">
      <alignment horizontal="left" vertical="center"/>
    </xf>
    <xf numFmtId="165" fontId="10" fillId="0" borderId="12" xfId="0" applyNumberFormat="1" applyFont="1" applyBorder="1" applyAlignment="1">
      <alignment horizontal="left"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14" fontId="10" fillId="0" borderId="7" xfId="0" applyNumberFormat="1" applyFont="1" applyBorder="1" applyAlignment="1">
      <alignment horizontal="center"/>
    </xf>
    <xf numFmtId="0" fontId="38" fillId="0" borderId="0" xfId="0" applyFont="1" applyAlignment="1">
      <alignment horizontal="center" vertical="center"/>
    </xf>
    <xf numFmtId="0" fontId="3" fillId="0" borderId="0" xfId="0" applyFont="1" applyAlignment="1">
      <alignment horizontal="center" vertical="top" wrapText="1"/>
    </xf>
    <xf numFmtId="0" fontId="10" fillId="0" borderId="21" xfId="0" applyFont="1" applyFill="1" applyBorder="1" applyAlignment="1">
      <alignment horizontal="justify" vertical="center" wrapText="1"/>
    </xf>
    <xf numFmtId="0" fontId="0" fillId="0" borderId="0" xfId="0" applyFont="1" applyAlignment="1">
      <alignment horizontal="center" wrapText="1"/>
    </xf>
    <xf numFmtId="0" fontId="33" fillId="0" borderId="0" xfId="0" applyFont="1" applyFill="1" applyAlignment="1">
      <alignment horizontal="center" vertical="center" wrapText="1"/>
    </xf>
    <xf numFmtId="0" fontId="33" fillId="0" borderId="0" xfId="0" applyFont="1" applyFill="1" applyAlignment="1">
      <alignment horizontal="center" vertical="center"/>
    </xf>
    <xf numFmtId="165" fontId="3" fillId="0" borderId="0" xfId="0" applyNumberFormat="1" applyFont="1" applyFill="1" applyAlignment="1">
      <alignment horizontal="center"/>
    </xf>
    <xf numFmtId="0" fontId="10" fillId="0" borderId="2" xfId="0" applyFont="1" applyBorder="1"/>
    <xf numFmtId="0" fontId="10" fillId="0" borderId="3" xfId="0" applyFont="1" applyBorder="1"/>
    <xf numFmtId="0" fontId="10" fillId="0" borderId="4" xfId="0" applyFont="1" applyBorder="1"/>
    <xf numFmtId="0" fontId="10" fillId="0" borderId="0" xfId="0" applyFont="1"/>
    <xf numFmtId="0" fontId="10" fillId="0" borderId="5" xfId="0" applyFont="1" applyBorder="1"/>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165" fontId="10" fillId="0" borderId="53" xfId="0" applyNumberFormat="1" applyFont="1" applyBorder="1" applyAlignment="1">
      <alignment horizontal="center" vertical="center"/>
    </xf>
    <xf numFmtId="0" fontId="0" fillId="0" borderId="54" xfId="0" applyBorder="1"/>
    <xf numFmtId="0" fontId="0" fillId="0" borderId="55" xfId="0" applyBorder="1"/>
    <xf numFmtId="0" fontId="33" fillId="0" borderId="23" xfId="0" applyFont="1" applyBorder="1" applyAlignment="1">
      <alignment horizontal="left" vertical="center" wrapText="1"/>
    </xf>
    <xf numFmtId="0" fontId="33" fillId="0" borderId="21" xfId="0" applyFont="1" applyBorder="1" applyAlignment="1">
      <alignment horizontal="left" vertical="center" wrapText="1"/>
    </xf>
    <xf numFmtId="0" fontId="33" fillId="0" borderId="24" xfId="0" applyFont="1" applyBorder="1" applyAlignment="1">
      <alignment horizontal="left" vertical="center" wrapText="1"/>
    </xf>
    <xf numFmtId="0" fontId="33" fillId="0" borderId="16" xfId="0" applyFont="1" applyBorder="1" applyAlignment="1">
      <alignment horizontal="left" vertical="center" wrapText="1"/>
    </xf>
    <xf numFmtId="0" fontId="33" fillId="0" borderId="14" xfId="0" applyFont="1" applyBorder="1" applyAlignment="1">
      <alignment horizontal="left" vertical="center" wrapText="1"/>
    </xf>
    <xf numFmtId="0" fontId="33" fillId="0" borderId="17" xfId="0" applyFont="1" applyBorder="1" applyAlignment="1">
      <alignment horizontal="left" vertical="center" wrapText="1"/>
    </xf>
    <xf numFmtId="0" fontId="25" fillId="0" borderId="14" xfId="0" applyFont="1" applyBorder="1" applyAlignment="1">
      <alignment horizontal="center" vertical="top"/>
    </xf>
    <xf numFmtId="0" fontId="10" fillId="0" borderId="10" xfId="0" applyFont="1" applyFill="1" applyBorder="1" applyAlignment="1">
      <alignment horizontal="left" vertical="center" wrapText="1"/>
    </xf>
    <xf numFmtId="0" fontId="10" fillId="0" borderId="11" xfId="0" applyFont="1" applyBorder="1" applyAlignment="1">
      <alignment wrapText="1"/>
    </xf>
    <xf numFmtId="0" fontId="10" fillId="0" borderId="12" xfId="0" applyFont="1" applyBorder="1" applyAlignment="1">
      <alignment wrapText="1"/>
    </xf>
    <xf numFmtId="0" fontId="24" fillId="0" borderId="32" xfId="0" applyFont="1" applyBorder="1" applyAlignment="1">
      <alignment horizont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14" fontId="10" fillId="0" borderId="10" xfId="0" applyNumberFormat="1" applyFont="1" applyFill="1" applyBorder="1" applyAlignment="1">
      <alignment horizontal="left" vertical="center" wrapText="1"/>
    </xf>
    <xf numFmtId="14" fontId="10" fillId="0" borderId="11" xfId="0" applyNumberFormat="1" applyFont="1" applyFill="1" applyBorder="1" applyAlignment="1">
      <alignment horizontal="left" vertical="center" wrapText="1"/>
    </xf>
    <xf numFmtId="14" fontId="10" fillId="0" borderId="12" xfId="0" applyNumberFormat="1" applyFont="1" applyFill="1" applyBorder="1" applyAlignment="1">
      <alignment horizontal="left" vertical="center" wrapText="1"/>
    </xf>
    <xf numFmtId="14" fontId="10" fillId="0" borderId="9" xfId="0" applyNumberFormat="1" applyFont="1" applyFill="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33" fillId="0" borderId="0" xfId="0" applyFont="1" applyAlignment="1">
      <alignment horizont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xf>
    <xf numFmtId="0" fontId="10" fillId="0" borderId="39" xfId="0" applyFont="1" applyBorder="1" applyAlignment="1">
      <alignment horizontal="left"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49" fontId="10" fillId="0" borderId="9" xfId="0" applyNumberFormat="1" applyFont="1" applyFill="1" applyBorder="1" applyAlignment="1">
      <alignment horizontal="left" vertical="center"/>
    </xf>
    <xf numFmtId="0" fontId="0" fillId="0" borderId="10"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5" borderId="10" xfId="0" applyFill="1" applyBorder="1" applyAlignment="1">
      <alignment horizontal="center"/>
    </xf>
    <xf numFmtId="0" fontId="0" fillId="5" borderId="12" xfId="0" applyFill="1" applyBorder="1" applyAlignment="1">
      <alignment horizontal="center"/>
    </xf>
    <xf numFmtId="0" fontId="0" fillId="6" borderId="10" xfId="0" applyFill="1" applyBorder="1" applyAlignment="1">
      <alignment horizontal="justify" vertical="top" wrapText="1"/>
    </xf>
    <xf numFmtId="0" fontId="0" fillId="6" borderId="12" xfId="0" applyFill="1" applyBorder="1" applyAlignment="1">
      <alignment horizontal="justify" vertical="top" wrapText="1"/>
    </xf>
    <xf numFmtId="0" fontId="24" fillId="10" borderId="10" xfId="0" applyFont="1" applyFill="1" applyBorder="1" applyAlignment="1">
      <alignment horizontal="center"/>
    </xf>
    <xf numFmtId="0" fontId="24" fillId="10" borderId="12" xfId="0" applyFont="1" applyFill="1" applyBorder="1" applyAlignment="1">
      <alignment horizontal="center"/>
    </xf>
    <xf numFmtId="0" fontId="0" fillId="5" borderId="23" xfId="0" applyFill="1" applyBorder="1" applyAlignment="1">
      <alignment horizontal="center" vertical="center"/>
    </xf>
    <xf numFmtId="0" fontId="0" fillId="5" borderId="16" xfId="0" applyFill="1" applyBorder="1" applyAlignment="1">
      <alignment horizontal="center" vertical="center"/>
    </xf>
    <xf numFmtId="0" fontId="10" fillId="5" borderId="24" xfId="0" applyFont="1" applyFill="1" applyBorder="1" applyAlignment="1">
      <alignment horizontal="center" vertical="top"/>
    </xf>
    <xf numFmtId="0" fontId="10" fillId="5" borderId="47" xfId="0" applyFont="1" applyFill="1" applyBorder="1" applyAlignment="1">
      <alignment horizontal="center" vertical="top"/>
    </xf>
    <xf numFmtId="0" fontId="10" fillId="5" borderId="17" xfId="0" applyFont="1" applyFill="1" applyBorder="1" applyAlignment="1">
      <alignment horizontal="center" vertical="top"/>
    </xf>
    <xf numFmtId="0" fontId="10" fillId="0" borderId="9" xfId="0" applyFont="1" applyBorder="1" applyAlignment="1">
      <alignment horizontal="left" vertical="top"/>
    </xf>
    <xf numFmtId="0" fontId="24" fillId="0" borderId="46" xfId="0" applyFont="1" applyBorder="1" applyAlignment="1">
      <alignment horizontal="left" vertical="center"/>
    </xf>
    <xf numFmtId="0" fontId="24" fillId="0" borderId="0" xfId="0" applyFont="1" applyBorder="1" applyAlignment="1">
      <alignment horizontal="left" vertical="center"/>
    </xf>
    <xf numFmtId="0" fontId="24" fillId="0" borderId="47" xfId="0" applyFont="1" applyBorder="1" applyAlignment="1">
      <alignment horizontal="left" vertical="center"/>
    </xf>
    <xf numFmtId="0" fontId="3" fillId="0" borderId="0" xfId="0" applyFont="1" applyAlignment="1">
      <alignment horizontal="center" vertical="center"/>
    </xf>
    <xf numFmtId="0" fontId="24" fillId="0" borderId="0" xfId="0" applyFont="1" applyBorder="1" applyAlignment="1">
      <alignment horizontal="center" vertical="center"/>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0" fillId="0" borderId="31" xfId="0" applyBorder="1" applyAlignment="1">
      <alignment horizontal="left" vertical="center"/>
    </xf>
    <xf numFmtId="0" fontId="0" fillId="0" borderId="9" xfId="0" applyFont="1" applyBorder="1" applyAlignment="1">
      <alignment horizontal="left" vertical="center"/>
    </xf>
    <xf numFmtId="0" fontId="0" fillId="0" borderId="31" xfId="0" applyFont="1" applyBorder="1" applyAlignment="1">
      <alignment horizontal="left" vertical="center"/>
    </xf>
    <xf numFmtId="0" fontId="0" fillId="0" borderId="51" xfId="0" applyBorder="1" applyAlignment="1">
      <alignment horizontal="left" vertical="center"/>
    </xf>
    <xf numFmtId="0" fontId="0" fillId="0" borderId="22" xfId="0" applyFont="1" applyBorder="1" applyAlignment="1">
      <alignment horizontal="left" vertical="center"/>
    </xf>
    <xf numFmtId="0" fontId="0" fillId="0" borderId="52" xfId="0" applyFont="1" applyBorder="1" applyAlignment="1">
      <alignment horizontal="left" vertic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14" fontId="0" fillId="0" borderId="10" xfId="0" applyNumberFormat="1" applyFont="1" applyBorder="1" applyAlignment="1">
      <alignment horizontal="left" vertical="center" wrapText="1"/>
    </xf>
    <xf numFmtId="0" fontId="0" fillId="0" borderId="11" xfId="0" applyFont="1" applyBorder="1" applyAlignment="1">
      <alignment horizontal="left" vertical="center" wrapText="1"/>
    </xf>
    <xf numFmtId="0" fontId="0" fillId="0" borderId="20" xfId="0" applyFont="1" applyBorder="1" applyAlignment="1">
      <alignment horizontal="left" vertical="center" wrapText="1"/>
    </xf>
    <xf numFmtId="0" fontId="0" fillId="0" borderId="32" xfId="0" applyFont="1" applyBorder="1" applyAlignment="1">
      <alignment horizontal="left" vertical="center"/>
    </xf>
    <xf numFmtId="14" fontId="0" fillId="0" borderId="9" xfId="0" applyNumberFormat="1" applyFont="1" applyBorder="1" applyAlignment="1">
      <alignment horizontal="left" vertical="center"/>
    </xf>
    <xf numFmtId="14" fontId="0" fillId="0" borderId="32" xfId="0" applyNumberFormat="1" applyFont="1" applyBorder="1" applyAlignment="1">
      <alignment horizontal="left" vertical="center"/>
    </xf>
    <xf numFmtId="0" fontId="0" fillId="0" borderId="19" xfId="0"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Font="1" applyBorder="1" applyAlignment="1">
      <alignment horizontal="left" vertical="center"/>
    </xf>
    <xf numFmtId="0" fontId="0" fillId="0" borderId="20" xfId="0" applyFont="1" applyBorder="1" applyAlignment="1">
      <alignment horizontal="left" vertical="center"/>
    </xf>
    <xf numFmtId="0" fontId="10" fillId="0" borderId="0" xfId="0" applyFont="1" applyAlignment="1">
      <alignment horizontal="justify" vertical="center" wrapText="1"/>
    </xf>
    <xf numFmtId="0" fontId="10" fillId="0" borderId="0" xfId="0" applyFont="1" applyFill="1" applyAlignment="1">
      <alignment horizontal="left" vertical="center"/>
    </xf>
    <xf numFmtId="14" fontId="26" fillId="0" borderId="0" xfId="0" applyNumberFormat="1" applyFont="1" applyAlignment="1">
      <alignment horizontal="center"/>
    </xf>
    <xf numFmtId="0" fontId="26"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0" fillId="0" borderId="29" xfId="0" applyBorder="1" applyAlignment="1">
      <alignment horizontal="left" vertical="center" wrapText="1"/>
    </xf>
    <xf numFmtId="0" fontId="0" fillId="0" borderId="30" xfId="0" applyFont="1" applyBorder="1" applyAlignment="1">
      <alignment horizontal="left" vertical="center"/>
    </xf>
    <xf numFmtId="0" fontId="0" fillId="0" borderId="39" xfId="0" applyFont="1" applyBorder="1" applyAlignment="1">
      <alignment horizontal="left" vertical="center"/>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14" xfId="0" applyFont="1" applyBorder="1" applyAlignment="1">
      <alignment horizontal="left" wrapText="1"/>
    </xf>
    <xf numFmtId="0" fontId="0" fillId="0" borderId="17" xfId="0" applyFont="1" applyBorder="1" applyAlignment="1">
      <alignment horizontal="left" wrapText="1"/>
    </xf>
    <xf numFmtId="0" fontId="0" fillId="0" borderId="9" xfId="0" applyFont="1" applyBorder="1" applyAlignment="1">
      <alignment vertical="center"/>
    </xf>
    <xf numFmtId="0" fontId="0" fillId="0" borderId="18" xfId="0" applyFont="1" applyBorder="1" applyAlignment="1">
      <alignment vertical="center"/>
    </xf>
    <xf numFmtId="0" fontId="0" fillId="0" borderId="9" xfId="0" applyFont="1" applyBorder="1" applyAlignment="1">
      <alignment horizontal="left"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0" fillId="0" borderId="10" xfId="0" applyBorder="1" applyAlignment="1">
      <alignment horizontal="left" vertical="center"/>
    </xf>
    <xf numFmtId="14" fontId="0" fillId="0" borderId="10" xfId="0" applyNumberFormat="1" applyFont="1" applyBorder="1" applyAlignment="1">
      <alignment horizontal="left" wrapText="1"/>
    </xf>
    <xf numFmtId="0" fontId="0" fillId="0" borderId="11" xfId="0" applyFont="1" applyBorder="1" applyAlignment="1">
      <alignment horizontal="left" wrapText="1"/>
    </xf>
    <xf numFmtId="0" fontId="0" fillId="0" borderId="12" xfId="0" applyFont="1" applyBorder="1" applyAlignment="1">
      <alignment horizontal="left" wrapText="1"/>
    </xf>
    <xf numFmtId="0" fontId="0" fillId="0" borderId="23" xfId="0" applyBorder="1" applyAlignment="1">
      <alignment vertical="center" wrapText="1"/>
    </xf>
    <xf numFmtId="0" fontId="0" fillId="0" borderId="21" xfId="0" applyFont="1" applyBorder="1" applyAlignment="1">
      <alignment vertical="center" wrapText="1"/>
    </xf>
    <xf numFmtId="0" fontId="0" fillId="0" borderId="24" xfId="0" applyFont="1" applyBorder="1" applyAlignment="1">
      <alignment vertical="center" wrapText="1"/>
    </xf>
    <xf numFmtId="0" fontId="0" fillId="0" borderId="16" xfId="0" applyFont="1" applyBorder="1" applyAlignment="1">
      <alignment horizontal="left" wrapText="1"/>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left" vertical="top"/>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0" fillId="0" borderId="9" xfId="0" applyFill="1" applyBorder="1" applyAlignment="1">
      <alignment vertical="center"/>
    </xf>
    <xf numFmtId="14" fontId="0" fillId="0" borderId="10" xfId="0" applyNumberFormat="1"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14" fontId="0" fillId="0" borderId="12" xfId="0" applyNumberFormat="1" applyFont="1" applyFill="1" applyBorder="1" applyAlignment="1">
      <alignment horizontal="left" vertical="center" wrapText="1"/>
    </xf>
    <xf numFmtId="0" fontId="0" fillId="0" borderId="9" xfId="0" applyFont="1" applyFill="1" applyBorder="1" applyAlignment="1">
      <alignment vertical="center" wrapText="1"/>
    </xf>
    <xf numFmtId="0" fontId="0" fillId="0" borderId="10" xfId="0" applyFont="1" applyFill="1" applyBorder="1" applyAlignment="1">
      <alignment horizontal="justify" vertical="center"/>
    </xf>
    <xf numFmtId="0" fontId="0" fillId="0" borderId="11" xfId="0" applyFont="1" applyFill="1" applyBorder="1" applyAlignment="1">
      <alignment horizontal="justify" vertical="center"/>
    </xf>
    <xf numFmtId="0" fontId="0" fillId="0" borderId="12" xfId="0" applyFont="1" applyFill="1" applyBorder="1" applyAlignment="1">
      <alignment horizontal="justify" vertical="center"/>
    </xf>
    <xf numFmtId="0" fontId="0" fillId="0" borderId="9" xfId="0" applyFont="1" applyFill="1" applyBorder="1" applyAlignment="1">
      <alignment horizontal="left" vertical="center"/>
    </xf>
    <xf numFmtId="0" fontId="0" fillId="0" borderId="9" xfId="0" applyFont="1" applyFill="1" applyBorder="1" applyAlignment="1">
      <alignment horizontal="left" vertical="center" wrapText="1"/>
    </xf>
    <xf numFmtId="14" fontId="0" fillId="0" borderId="9" xfId="0" applyNumberFormat="1" applyFont="1" applyFill="1" applyBorder="1" applyAlignment="1">
      <alignment horizontal="left" vertical="center"/>
    </xf>
    <xf numFmtId="0" fontId="24" fillId="0" borderId="9" xfId="0" applyFont="1" applyFill="1" applyBorder="1" applyAlignment="1">
      <alignment horizontal="left"/>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9" xfId="0" applyFont="1" applyFill="1" applyBorder="1" applyAlignment="1">
      <alignment horizontal="left"/>
    </xf>
    <xf numFmtId="0" fontId="0" fillId="0" borderId="10" xfId="0" applyFill="1" applyBorder="1" applyAlignment="1">
      <alignment wrapText="1"/>
    </xf>
    <xf numFmtId="0" fontId="0" fillId="0" borderId="11" xfId="0" applyFont="1" applyFill="1" applyBorder="1" applyAlignment="1">
      <alignment wrapText="1"/>
    </xf>
    <xf numFmtId="0" fontId="0" fillId="0" borderId="12" xfId="0" applyFont="1" applyFill="1" applyBorder="1" applyAlignment="1">
      <alignment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0" fillId="0" borderId="9" xfId="0" applyNumberFormat="1" applyFont="1" applyFill="1" applyBorder="1" applyAlignment="1">
      <alignment horizontal="left" vertical="center"/>
    </xf>
    <xf numFmtId="0" fontId="0" fillId="0" borderId="9" xfId="0" applyFill="1" applyBorder="1" applyAlignment="1">
      <alignment horizontal="left" vertical="center"/>
    </xf>
    <xf numFmtId="0" fontId="3" fillId="0" borderId="2" xfId="0" applyFont="1" applyBorder="1" applyAlignment="1">
      <alignment horizontal="center"/>
    </xf>
    <xf numFmtId="0" fontId="3" fillId="0" borderId="14" xfId="0" applyFont="1" applyBorder="1" applyAlignment="1">
      <alignment horizontal="center" vertical="top"/>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10" fillId="0" borderId="19" xfId="0" applyFont="1" applyBorder="1" applyAlignment="1">
      <alignment horizontal="center"/>
    </xf>
    <xf numFmtId="0" fontId="10" fillId="0" borderId="11" xfId="0" applyFont="1" applyBorder="1" applyAlignment="1">
      <alignment horizontal="center"/>
    </xf>
    <xf numFmtId="0" fontId="10" fillId="0" borderId="20" xfId="0" applyFont="1" applyBorder="1" applyAlignment="1">
      <alignment horizontal="center"/>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14" fontId="10" fillId="0" borderId="26" xfId="0" applyNumberFormat="1"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left"/>
    </xf>
    <xf numFmtId="0" fontId="0" fillId="0" borderId="2" xfId="0" applyBorder="1"/>
    <xf numFmtId="0" fontId="0" fillId="0" borderId="3" xfId="0" applyBorder="1"/>
    <xf numFmtId="0" fontId="0" fillId="0" borderId="4" xfId="0" applyBorder="1"/>
    <xf numFmtId="0" fontId="0" fillId="0" borderId="0" xfId="0"/>
    <xf numFmtId="0" fontId="0" fillId="0" borderId="5" xfId="0"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10" fillId="0" borderId="26"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 fillId="0" borderId="31" xfId="0" applyFont="1" applyBorder="1" applyAlignment="1">
      <alignment horizontal="center"/>
    </xf>
    <xf numFmtId="0" fontId="0" fillId="0" borderId="32" xfId="0" applyBorder="1" applyAlignment="1">
      <alignment horizontal="center"/>
    </xf>
    <xf numFmtId="0" fontId="8" fillId="0" borderId="9" xfId="0" applyNumberFormat="1" applyFont="1" applyBorder="1" applyAlignment="1">
      <alignment horizontal="center" vertical="center" wrapText="1"/>
    </xf>
    <xf numFmtId="0" fontId="24" fillId="0" borderId="33" xfId="0" applyFont="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0" fontId="0" fillId="0" borderId="31" xfId="0" applyBorder="1" applyAlignment="1">
      <alignment horizontal="center"/>
    </xf>
    <xf numFmtId="0" fontId="1" fillId="0" borderId="32" xfId="0" applyFont="1" applyBorder="1" applyAlignment="1">
      <alignment horizontal="center"/>
    </xf>
    <xf numFmtId="0" fontId="0" fillId="0" borderId="22" xfId="0" applyFont="1" applyBorder="1" applyAlignment="1">
      <alignment horizontal="center" wrapText="1"/>
    </xf>
    <xf numFmtId="0" fontId="0" fillId="0" borderId="18" xfId="0" applyFont="1" applyBorder="1" applyAlignment="1">
      <alignment horizontal="center" wrapText="1"/>
    </xf>
    <xf numFmtId="0" fontId="0" fillId="0" borderId="9" xfId="0" applyFont="1" applyBorder="1" applyAlignment="1">
      <alignment horizontal="center"/>
    </xf>
    <xf numFmtId="0" fontId="8" fillId="0" borderId="10"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18" xfId="0" applyFont="1" applyBorder="1" applyAlignment="1">
      <alignment horizontal="center" vertical="center"/>
    </xf>
    <xf numFmtId="14" fontId="10" fillId="0" borderId="53" xfId="0" applyNumberFormat="1" applyFont="1" applyBorder="1" applyAlignment="1">
      <alignment horizontal="center"/>
    </xf>
    <xf numFmtId="14" fontId="10" fillId="0" borderId="54" xfId="0" applyNumberFormat="1" applyFont="1" applyBorder="1" applyAlignment="1">
      <alignment horizontal="center"/>
    </xf>
    <xf numFmtId="14" fontId="10" fillId="0" borderId="55" xfId="0" applyNumberFormat="1"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4" fillId="0" borderId="53" xfId="0" applyFont="1" applyBorder="1" applyAlignment="1">
      <alignment horizontal="center"/>
    </xf>
    <xf numFmtId="0" fontId="24" fillId="0" borderId="54" xfId="0" applyFont="1" applyBorder="1" applyAlignment="1">
      <alignment horizontal="center"/>
    </xf>
    <xf numFmtId="0" fontId="24" fillId="0" borderId="55" xfId="0" applyFont="1" applyBorder="1" applyAlignment="1">
      <alignment horizontal="center"/>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56" xfId="0" applyFont="1" applyBorder="1" applyAlignment="1">
      <alignment horizontal="center"/>
    </xf>
    <xf numFmtId="0" fontId="24" fillId="0" borderId="57" xfId="0" applyFont="1" applyBorder="1" applyAlignment="1">
      <alignment horizontal="center"/>
    </xf>
    <xf numFmtId="0" fontId="24" fillId="0" borderId="58" xfId="0" applyFont="1" applyBorder="1" applyAlignment="1">
      <alignment horizontal="center"/>
    </xf>
    <xf numFmtId="0" fontId="0" fillId="0" borderId="48"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8"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41" xfId="0" applyBorder="1" applyAlignment="1">
      <alignment horizontal="center"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21"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0" xfId="0" applyFont="1" applyFill="1" applyAlignment="1">
      <alignment horizontal="justify" vertical="top" wrapText="1"/>
    </xf>
    <xf numFmtId="0" fontId="0" fillId="0" borderId="0" xfId="0" applyFont="1" applyFill="1" applyBorder="1" applyAlignment="1">
      <alignment horizontal="justify" vertical="top" wrapText="1"/>
    </xf>
    <xf numFmtId="0" fontId="0" fillId="0" borderId="9" xfId="0" applyFont="1" applyBorder="1" applyAlignment="1">
      <alignment horizontal="left" vertical="center" wrapText="1"/>
    </xf>
    <xf numFmtId="0" fontId="0" fillId="0" borderId="23" xfId="0" applyFont="1" applyBorder="1" applyAlignment="1">
      <alignment horizontal="left" vertical="center" wrapText="1"/>
    </xf>
    <xf numFmtId="0" fontId="0" fillId="0" borderId="21" xfId="0" applyFont="1" applyBorder="1" applyAlignment="1">
      <alignment horizontal="left" vertical="center" wrapText="1"/>
    </xf>
    <xf numFmtId="0" fontId="0" fillId="0" borderId="24" xfId="0" applyFont="1" applyBorder="1" applyAlignment="1">
      <alignment horizontal="left" vertical="center" wrapText="1"/>
    </xf>
    <xf numFmtId="0" fontId="0" fillId="0" borderId="16" xfId="0" applyFont="1" applyBorder="1" applyAlignment="1">
      <alignment horizontal="left" vertical="center" wrapText="1"/>
    </xf>
    <xf numFmtId="0" fontId="0" fillId="0" borderId="14"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Border="1" applyAlignment="1">
      <alignment horizontal="left" vertical="center" wrapText="1"/>
    </xf>
    <xf numFmtId="0" fontId="0" fillId="0" borderId="12" xfId="0" applyFont="1" applyBorder="1" applyAlignment="1">
      <alignment horizontal="left" vertical="center" wrapText="1"/>
    </xf>
    <xf numFmtId="0" fontId="0" fillId="0" borderId="23" xfId="0" applyBorder="1" applyAlignment="1">
      <alignment horizontal="left" vertical="center" wrapText="1"/>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0" fillId="0" borderId="16" xfId="0" applyFont="1" applyBorder="1" applyAlignment="1">
      <alignment horizontal="left" vertical="center"/>
    </xf>
    <xf numFmtId="0" fontId="0" fillId="0" borderId="14" xfId="0" applyFont="1" applyBorder="1" applyAlignment="1">
      <alignment horizontal="left" vertical="center"/>
    </xf>
    <xf numFmtId="0" fontId="0" fillId="0" borderId="17" xfId="0" applyFont="1" applyBorder="1" applyAlignment="1">
      <alignment horizontal="left" vertical="center"/>
    </xf>
    <xf numFmtId="14" fontId="0" fillId="0" borderId="11" xfId="0" applyNumberFormat="1" applyFont="1" applyBorder="1" applyAlignment="1">
      <alignment horizontal="left" vertical="center" wrapText="1"/>
    </xf>
    <xf numFmtId="14" fontId="0" fillId="0" borderId="12" xfId="0" applyNumberFormat="1" applyFont="1" applyBorder="1" applyAlignment="1">
      <alignment horizontal="left" vertical="center" wrapText="1"/>
    </xf>
    <xf numFmtId="14" fontId="0" fillId="0" borderId="10" xfId="0" applyNumberFormat="1" applyFont="1" applyBorder="1" applyAlignment="1">
      <alignment horizontal="left" vertical="center"/>
    </xf>
    <xf numFmtId="14" fontId="0" fillId="0" borderId="12" xfId="0" applyNumberFormat="1" applyFont="1" applyBorder="1" applyAlignment="1">
      <alignment horizontal="left" vertical="center"/>
    </xf>
    <xf numFmtId="14" fontId="0" fillId="0" borderId="6" xfId="0" applyNumberFormat="1"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0" xfId="0" applyFont="1" applyFill="1" applyAlignment="1">
      <alignment horizontal="justify" vertic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10" fillId="2" borderId="1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0" xfId="0" applyFont="1" applyFill="1" applyBorder="1" applyAlignment="1">
      <alignment horizontal="center" vertical="center"/>
    </xf>
    <xf numFmtId="49" fontId="10" fillId="0" borderId="0" xfId="0" applyNumberFormat="1" applyFont="1" applyFill="1" applyAlignment="1">
      <alignment horizontal="left" vertical="center"/>
    </xf>
    <xf numFmtId="0" fontId="10" fillId="0" borderId="0" xfId="0" applyFont="1" applyFill="1" applyAlignment="1"/>
    <xf numFmtId="0" fontId="0" fillId="0" borderId="0" xfId="0" applyFont="1" applyAlignment="1">
      <alignment horizontal="left" vertical="center"/>
    </xf>
    <xf numFmtId="14" fontId="24" fillId="0" borderId="0" xfId="0" applyNumberFormat="1" applyFont="1" applyFill="1" applyAlignment="1">
      <alignment horizontal="center"/>
    </xf>
    <xf numFmtId="0" fontId="24" fillId="0" borderId="0" xfId="0" applyFont="1" applyFill="1" applyAlignment="1">
      <alignment horizont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25" fillId="0" borderId="0" xfId="0" applyFont="1" applyAlignment="1">
      <alignment horizontal="right"/>
    </xf>
    <xf numFmtId="49" fontId="25" fillId="0" borderId="0" xfId="0" applyNumberFormat="1" applyFont="1" applyAlignment="1">
      <alignment horizontal="left"/>
    </xf>
    <xf numFmtId="14" fontId="25" fillId="0" borderId="0" xfId="0" applyNumberFormat="1" applyFont="1" applyAlignment="1">
      <alignment horizontal="left"/>
    </xf>
    <xf numFmtId="14" fontId="10" fillId="0" borderId="0" xfId="0" applyNumberFormat="1" applyFont="1" applyFill="1" applyAlignment="1">
      <alignment horizontal="justify" vertical="center" wrapText="1"/>
    </xf>
    <xf numFmtId="0" fontId="10" fillId="0" borderId="0" xfId="0" applyNumberFormat="1" applyFont="1" applyAlignment="1">
      <alignment horizontal="left"/>
    </xf>
    <xf numFmtId="0" fontId="12" fillId="0" borderId="0" xfId="0" applyFont="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xf>
  </cellXfs>
  <cellStyles count="2">
    <cellStyle name="Normal" xfId="0" builtinId="0"/>
    <cellStyle name="Virgül" xfId="1" builtinId="3"/>
  </cellStyles>
  <dxfs count="0"/>
  <tableStyles count="0" defaultTableStyle="TableStyleMedium9" defaultPivotStyle="PivotStyleLight16"/>
  <colors>
    <mruColors>
      <color rgb="FFCC00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269875</xdr:colOff>
      <xdr:row>0</xdr:row>
      <xdr:rowOff>63500</xdr:rowOff>
    </xdr:from>
    <xdr:to>
      <xdr:col>8</xdr:col>
      <xdr:colOff>730250</xdr:colOff>
      <xdr:row>1</xdr:row>
      <xdr:rowOff>0</xdr:rowOff>
    </xdr:to>
    <xdr:sp macro="" textlink="">
      <xdr:nvSpPr>
        <xdr:cNvPr id="2" name="1 Metin kutusu"/>
        <xdr:cNvSpPr txBox="1"/>
      </xdr:nvSpPr>
      <xdr:spPr>
        <a:xfrm>
          <a:off x="6635750" y="63500"/>
          <a:ext cx="1063625"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a:t>TKM-F-22</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9"/>
  <sheetViews>
    <sheetView tabSelected="1" view="pageBreakPreview" zoomScale="85" zoomScaleNormal="85" zoomScaleSheetLayoutView="85" zoomScalePageLayoutView="130" workbookViewId="0">
      <selection activeCell="M10" sqref="M10"/>
    </sheetView>
  </sheetViews>
  <sheetFormatPr defaultRowHeight="15" x14ac:dyDescent="0.25"/>
  <cols>
    <col min="1" max="1" width="12.5703125" customWidth="1"/>
    <col min="2" max="2" width="9.140625" bestFit="1" customWidth="1"/>
    <col min="3" max="3" width="19" customWidth="1"/>
    <col min="4" max="4" width="17.85546875" customWidth="1"/>
    <col min="5" max="5" width="9.85546875" customWidth="1"/>
    <col min="6" max="6" width="9.140625" customWidth="1"/>
    <col min="7" max="7" width="18" customWidth="1"/>
    <col min="8" max="8" width="9" customWidth="1"/>
    <col min="9" max="9" width="13.28515625" customWidth="1"/>
    <col min="12" max="12" width="10.140625" bestFit="1" customWidth="1"/>
  </cols>
  <sheetData>
    <row r="1" spans="1:9" ht="33.75" customHeight="1" x14ac:dyDescent="0.25">
      <c r="A1" s="528" t="s">
        <v>66</v>
      </c>
      <c r="B1" s="528"/>
      <c r="C1" s="528"/>
      <c r="D1" s="528"/>
      <c r="E1" s="528"/>
      <c r="F1" s="528"/>
      <c r="G1" s="528"/>
      <c r="H1" s="528"/>
      <c r="I1" s="528"/>
    </row>
    <row r="2" spans="1:9" x14ac:dyDescent="0.25">
      <c r="A2" s="528"/>
      <c r="B2" s="528"/>
      <c r="C2" s="528"/>
      <c r="D2" s="528"/>
      <c r="E2" s="528"/>
      <c r="F2" s="528"/>
      <c r="G2" s="528"/>
      <c r="H2" s="528"/>
      <c r="I2" s="528"/>
    </row>
    <row r="3" spans="1:9" ht="15" customHeight="1" x14ac:dyDescent="0.25">
      <c r="A3" s="528"/>
      <c r="B3" s="528"/>
      <c r="C3" s="528"/>
      <c r="D3" s="528"/>
      <c r="E3" s="528"/>
      <c r="F3" s="528"/>
      <c r="G3" s="528"/>
      <c r="H3" s="528"/>
      <c r="I3" s="528"/>
    </row>
    <row r="4" spans="1:9" ht="15" customHeight="1" x14ac:dyDescent="0.25">
      <c r="A4" s="528"/>
      <c r="B4" s="528"/>
      <c r="C4" s="528"/>
      <c r="D4" s="528"/>
      <c r="E4" s="528"/>
      <c r="F4" s="528"/>
      <c r="G4" s="528"/>
      <c r="H4" s="528"/>
      <c r="I4" s="528"/>
    </row>
    <row r="5" spans="1:9" ht="15" customHeight="1" x14ac:dyDescent="0.25">
      <c r="A5" s="528"/>
      <c r="B5" s="528"/>
      <c r="C5" s="528"/>
      <c r="D5" s="528"/>
      <c r="E5" s="528"/>
      <c r="F5" s="528"/>
      <c r="G5" s="528"/>
      <c r="H5" s="528"/>
      <c r="I5" s="528"/>
    </row>
    <row r="6" spans="1:9" ht="15" customHeight="1" x14ac:dyDescent="0.25">
      <c r="A6" s="528"/>
      <c r="B6" s="528"/>
      <c r="C6" s="528"/>
      <c r="D6" s="528"/>
      <c r="E6" s="528"/>
      <c r="F6" s="528"/>
      <c r="G6" s="528"/>
      <c r="H6" s="528"/>
      <c r="I6" s="528"/>
    </row>
    <row r="7" spans="1:9" ht="15" customHeight="1" x14ac:dyDescent="0.25">
      <c r="A7" s="528"/>
      <c r="B7" s="528"/>
      <c r="C7" s="528"/>
      <c r="D7" s="528"/>
      <c r="E7" s="528"/>
      <c r="F7" s="528"/>
      <c r="G7" s="528"/>
      <c r="H7" s="528"/>
      <c r="I7" s="528"/>
    </row>
    <row r="8" spans="1:9" ht="15" customHeight="1" x14ac:dyDescent="0.25">
      <c r="A8" s="528"/>
      <c r="B8" s="528"/>
      <c r="C8" s="528"/>
      <c r="D8" s="528"/>
      <c r="E8" s="528"/>
      <c r="F8" s="528"/>
      <c r="G8" s="528"/>
      <c r="H8" s="528"/>
      <c r="I8" s="528"/>
    </row>
    <row r="9" spans="1:9" ht="15" customHeight="1" x14ac:dyDescent="0.25">
      <c r="A9" s="355" t="s">
        <v>0</v>
      </c>
      <c r="B9" s="355"/>
      <c r="C9" s="355"/>
      <c r="D9" s="355"/>
      <c r="E9" s="355"/>
      <c r="F9" s="355"/>
      <c r="G9" s="355"/>
      <c r="H9" s="355"/>
      <c r="I9" s="355"/>
    </row>
    <row r="10" spans="1:9" ht="15" customHeight="1" x14ac:dyDescent="0.25">
      <c r="A10" s="355"/>
      <c r="B10" s="355"/>
      <c r="C10" s="355"/>
      <c r="D10" s="355"/>
      <c r="E10" s="355"/>
      <c r="F10" s="355"/>
      <c r="G10" s="355"/>
      <c r="H10" s="355"/>
      <c r="I10" s="355"/>
    </row>
    <row r="11" spans="1:9" x14ac:dyDescent="0.25">
      <c r="A11" s="71"/>
      <c r="B11" s="71"/>
      <c r="C11" s="71"/>
      <c r="D11" s="71"/>
      <c r="E11" s="71"/>
      <c r="F11" s="71"/>
      <c r="G11" s="71"/>
      <c r="H11" s="71"/>
      <c r="I11" s="71"/>
    </row>
    <row r="12" spans="1:9" ht="15" customHeight="1" x14ac:dyDescent="0.25">
      <c r="A12" s="71"/>
      <c r="B12" s="31"/>
      <c r="C12" s="31"/>
      <c r="D12" s="31"/>
      <c r="E12" s="31"/>
      <c r="F12" s="31"/>
      <c r="G12" s="31"/>
      <c r="H12" s="31"/>
      <c r="I12" s="71"/>
    </row>
    <row r="13" spans="1:9" ht="15" customHeight="1" x14ac:dyDescent="0.25">
      <c r="A13" s="263" t="str">
        <f>'ÇALIŞMA SAYFASI'!B18</f>
        <v>……………</v>
      </c>
      <c r="B13" s="263"/>
      <c r="C13" s="263"/>
      <c r="D13" s="263"/>
      <c r="E13" s="263"/>
      <c r="F13" s="263"/>
      <c r="G13" s="263"/>
      <c r="H13" s="263"/>
      <c r="I13" s="263"/>
    </row>
    <row r="14" spans="1:9" ht="15" customHeight="1" x14ac:dyDescent="0.25">
      <c r="A14" s="263"/>
      <c r="B14" s="263"/>
      <c r="C14" s="263"/>
      <c r="D14" s="263"/>
      <c r="E14" s="263"/>
      <c r="F14" s="263"/>
      <c r="G14" s="263"/>
      <c r="H14" s="263"/>
      <c r="I14" s="263"/>
    </row>
    <row r="15" spans="1:9" ht="15" customHeight="1" x14ac:dyDescent="0.25">
      <c r="A15" s="263"/>
      <c r="B15" s="263"/>
      <c r="C15" s="263"/>
      <c r="D15" s="263"/>
      <c r="E15" s="263"/>
      <c r="F15" s="263"/>
      <c r="G15" s="263"/>
      <c r="H15" s="263"/>
      <c r="I15" s="263"/>
    </row>
    <row r="16" spans="1:9" ht="15" customHeight="1" x14ac:dyDescent="0.25">
      <c r="A16" s="263"/>
      <c r="B16" s="263"/>
      <c r="C16" s="263"/>
      <c r="D16" s="263"/>
      <c r="E16" s="263"/>
      <c r="F16" s="263"/>
      <c r="G16" s="263"/>
      <c r="H16" s="263"/>
      <c r="I16" s="263"/>
    </row>
    <row r="17" spans="1:12" ht="15" customHeight="1" x14ac:dyDescent="0.25">
      <c r="A17" s="263"/>
      <c r="B17" s="263"/>
      <c r="C17" s="263"/>
      <c r="D17" s="263"/>
      <c r="E17" s="263"/>
      <c r="F17" s="263"/>
      <c r="G17" s="263"/>
      <c r="H17" s="263"/>
      <c r="I17" s="263"/>
    </row>
    <row r="18" spans="1:12" ht="15" customHeight="1" x14ac:dyDescent="0.25">
      <c r="A18" s="263"/>
      <c r="B18" s="263"/>
      <c r="C18" s="263"/>
      <c r="D18" s="263"/>
      <c r="E18" s="263"/>
      <c r="F18" s="263"/>
      <c r="G18" s="263"/>
      <c r="H18" s="263"/>
      <c r="I18" s="263"/>
    </row>
    <row r="19" spans="1:12" ht="15" customHeight="1" x14ac:dyDescent="0.25">
      <c r="A19" s="527" t="str">
        <f>'ÇALIŞMA SAYFASI'!B10&amp;" 
GÜNEŞ ENERJİSİ ELEKTRİK SANTRALİ"</f>
        <v>……………………. GES 
GÜNEŞ ENERJİSİ ELEKTRİK SANTRALİ</v>
      </c>
      <c r="B19" s="527"/>
      <c r="C19" s="527"/>
      <c r="D19" s="527"/>
      <c r="E19" s="527"/>
      <c r="F19" s="527"/>
      <c r="G19" s="527"/>
      <c r="H19" s="527"/>
      <c r="I19" s="527"/>
    </row>
    <row r="20" spans="1:12" ht="15" customHeight="1" x14ac:dyDescent="0.25">
      <c r="A20" s="527"/>
      <c r="B20" s="527"/>
      <c r="C20" s="527"/>
      <c r="D20" s="527"/>
      <c r="E20" s="527"/>
      <c r="F20" s="527"/>
      <c r="G20" s="527"/>
      <c r="H20" s="527"/>
      <c r="I20" s="527"/>
    </row>
    <row r="21" spans="1:12" x14ac:dyDescent="0.25">
      <c r="A21" s="527"/>
      <c r="B21" s="527"/>
      <c r="C21" s="527"/>
      <c r="D21" s="527"/>
      <c r="E21" s="527"/>
      <c r="F21" s="527"/>
      <c r="G21" s="527"/>
      <c r="H21" s="527"/>
      <c r="I21" s="527"/>
    </row>
    <row r="22" spans="1:12" ht="24" customHeight="1" x14ac:dyDescent="0.25">
      <c r="A22" s="356" t="str">
        <f>'ÇALIŞMA SAYFASI'!B39&amp;" kWp / "&amp;'ÇALIŞMA SAYFASI'!B40&amp;" kWe"</f>
        <v>……………... kWp / ……………... kWe</v>
      </c>
      <c r="B22" s="356"/>
      <c r="C22" s="356"/>
      <c r="D22" s="356"/>
      <c r="E22" s="356"/>
      <c r="F22" s="356"/>
      <c r="G22" s="356"/>
      <c r="H22" s="356"/>
      <c r="I22" s="356"/>
    </row>
    <row r="23" spans="1:12" ht="15" customHeight="1" x14ac:dyDescent="0.25">
      <c r="A23" s="71"/>
      <c r="B23" s="71"/>
      <c r="C23" s="70"/>
      <c r="D23" s="70"/>
      <c r="E23" s="70"/>
      <c r="F23" s="70"/>
      <c r="G23" s="70"/>
      <c r="H23" s="71"/>
      <c r="I23" s="71"/>
    </row>
    <row r="24" spans="1:12" x14ac:dyDescent="0.25">
      <c r="A24" s="71"/>
      <c r="B24" s="71"/>
      <c r="C24" s="71"/>
      <c r="D24" s="71"/>
      <c r="E24" s="71"/>
      <c r="F24" s="71"/>
      <c r="G24" s="71"/>
      <c r="H24" s="71"/>
      <c r="I24" s="71"/>
    </row>
    <row r="25" spans="1:12" x14ac:dyDescent="0.25">
      <c r="A25" s="71"/>
      <c r="B25" s="71"/>
      <c r="C25" s="71"/>
      <c r="D25" s="71"/>
      <c r="E25" s="71"/>
      <c r="F25" s="71"/>
      <c r="G25" s="71"/>
      <c r="H25" s="71"/>
      <c r="I25" s="71"/>
    </row>
    <row r="26" spans="1:12" ht="24.95" customHeight="1" x14ac:dyDescent="0.35">
      <c r="A26" s="374" t="s">
        <v>72</v>
      </c>
      <c r="B26" s="374"/>
      <c r="C26" s="374"/>
      <c r="D26" s="374"/>
      <c r="E26" s="374"/>
      <c r="F26" s="376" t="str">
        <f>'ÇALIŞMA SAYFASI'!B33&amp;"/"&amp;'ÇALIŞMA SAYFASI'!B34</f>
        <v>…………….../……………...</v>
      </c>
      <c r="G26" s="376"/>
      <c r="H26" s="376"/>
      <c r="I26" s="376"/>
    </row>
    <row r="27" spans="1:12" ht="24.95" customHeight="1" x14ac:dyDescent="0.35">
      <c r="A27" s="374" t="s">
        <v>1</v>
      </c>
      <c r="B27" s="374"/>
      <c r="C27" s="374"/>
      <c r="D27" s="374"/>
      <c r="E27" s="374"/>
      <c r="F27" s="373" t="str">
        <f>'ÇALIŞMA SAYFASI'!B12&amp;" / "&amp;'ÇALIŞMA SAYFASI'!B13</f>
        <v>…………. / …………..</v>
      </c>
      <c r="G27" s="373"/>
      <c r="H27" s="373"/>
      <c r="I27" s="373"/>
    </row>
    <row r="28" spans="1:12" ht="24.95" customHeight="1" x14ac:dyDescent="0.35">
      <c r="A28" s="374" t="s">
        <v>2</v>
      </c>
      <c r="B28" s="374"/>
      <c r="C28" s="374"/>
      <c r="D28" s="374"/>
      <c r="E28" s="374"/>
      <c r="F28" s="373" t="str">
        <f>'ÇALIŞMA SAYFASI'!B14</f>
        <v>Lisanssız Güneş Enerji Santrali</v>
      </c>
      <c r="G28" s="373"/>
      <c r="H28" s="373"/>
      <c r="I28" s="373"/>
      <c r="L28" s="39"/>
    </row>
    <row r="29" spans="1:12" ht="24.95" customHeight="1" x14ac:dyDescent="0.35">
      <c r="A29" s="374" t="s">
        <v>3</v>
      </c>
      <c r="B29" s="374"/>
      <c r="C29" s="374"/>
      <c r="D29" s="374"/>
      <c r="E29" s="374"/>
      <c r="F29" s="373" t="str">
        <f>'ÇALIŞMA SAYFASI'!B40 &amp;" kWe"</f>
        <v>……………... kWe</v>
      </c>
      <c r="G29" s="373"/>
      <c r="H29" s="373"/>
      <c r="I29" s="373"/>
    </row>
    <row r="30" spans="1:12" ht="24.95" customHeight="1" x14ac:dyDescent="0.35">
      <c r="A30" s="374" t="s">
        <v>4</v>
      </c>
      <c r="B30" s="374"/>
      <c r="C30" s="374"/>
      <c r="D30" s="374"/>
      <c r="E30" s="374"/>
      <c r="F30" s="373" t="str">
        <f>'ÇALIŞMA SAYFASI'!B39&amp;" kWp"</f>
        <v>……………... kWp</v>
      </c>
      <c r="G30" s="373"/>
      <c r="H30" s="373"/>
      <c r="I30" s="373"/>
    </row>
    <row r="31" spans="1:12" ht="24.95" customHeight="1" x14ac:dyDescent="0.35">
      <c r="A31" s="374" t="s">
        <v>165</v>
      </c>
      <c r="B31" s="374"/>
      <c r="C31" s="374"/>
      <c r="D31" s="374"/>
      <c r="E31" s="374"/>
      <c r="F31" s="373" t="str">
        <f>'ÇALIŞMA SAYFASI'!B57&amp;" Adet - "&amp;'ÇALIŞMA SAYFASI'!B58&amp;" kWe"</f>
        <v>……………... Adet - ……………... kWe</v>
      </c>
      <c r="G31" s="373"/>
      <c r="H31" s="373"/>
      <c r="I31" s="373"/>
    </row>
    <row r="32" spans="1:12" ht="24.95" customHeight="1" x14ac:dyDescent="0.35">
      <c r="A32" s="374" t="s">
        <v>5</v>
      </c>
      <c r="B32" s="374"/>
      <c r="C32" s="374"/>
      <c r="D32" s="374"/>
      <c r="E32" s="374"/>
      <c r="F32" s="373" t="str">
        <f>A22</f>
        <v>……………... kWp / ……………... kWe</v>
      </c>
      <c r="G32" s="373"/>
      <c r="H32" s="373"/>
      <c r="I32" s="373"/>
    </row>
    <row r="33" spans="1:9" ht="24.95" customHeight="1" x14ac:dyDescent="0.35">
      <c r="A33" s="374" t="s">
        <v>6</v>
      </c>
      <c r="B33" s="374"/>
      <c r="C33" s="374"/>
      <c r="D33" s="374"/>
      <c r="E33" s="374"/>
      <c r="F33" s="376" t="str">
        <f>'ÇALIŞMA SAYFASI'!B23&amp;" / "&amp;'ÇALIŞMA SAYFASI'!B24</f>
        <v>……………... / ……………...</v>
      </c>
      <c r="G33" s="376"/>
      <c r="H33" s="376"/>
      <c r="I33" s="376"/>
    </row>
    <row r="34" spans="1:9" ht="15" customHeight="1" x14ac:dyDescent="0.25">
      <c r="A34" s="320" t="str">
        <f>+IF(AND('ÇALIŞMA SAYFASI'!B27&lt;&gt;"",'ÇALIŞMA SAYFASI'!B28&lt;&gt;""),"TADİLAT PROJESİ ONAY TARİH VE SAYISI","")</f>
        <v/>
      </c>
      <c r="B34" s="320"/>
      <c r="C34" s="320"/>
      <c r="D34" s="320"/>
      <c r="E34" s="320"/>
      <c r="F34" s="256" t="str">
        <f>IF(AND('ÇALIŞMA SAYFASI'!B27&lt;&gt;"",'ÇALIŞMA SAYFASI'!B28&lt;&gt;""),'ÇALIŞMA SAYFASI'!B27&amp;" / "&amp;'ÇALIŞMA SAYFASI'!B28,"")</f>
        <v/>
      </c>
      <c r="G34" s="256"/>
      <c r="H34" s="256"/>
      <c r="I34" s="256"/>
    </row>
    <row r="35" spans="1:9" x14ac:dyDescent="0.25">
      <c r="A35" s="530"/>
      <c r="B35" s="530"/>
      <c r="C35" s="530"/>
      <c r="D35" s="530"/>
      <c r="E35" s="530"/>
      <c r="F35" s="71"/>
      <c r="G35" s="71"/>
      <c r="H35" s="71"/>
      <c r="I35" s="71"/>
    </row>
    <row r="36" spans="1:9" x14ac:dyDescent="0.25">
      <c r="A36" s="530"/>
      <c r="B36" s="530"/>
      <c r="C36" s="530"/>
      <c r="D36" s="530"/>
      <c r="E36" s="530"/>
      <c r="F36" s="71"/>
      <c r="G36" s="71"/>
      <c r="H36" s="71"/>
      <c r="I36" s="71"/>
    </row>
    <row r="37" spans="1:9" x14ac:dyDescent="0.25">
      <c r="A37" s="530"/>
      <c r="B37" s="530"/>
      <c r="C37" s="530"/>
      <c r="D37" s="530"/>
      <c r="E37" s="530"/>
      <c r="F37" s="71"/>
      <c r="G37" s="71"/>
      <c r="H37" s="71"/>
      <c r="I37" s="71"/>
    </row>
    <row r="38" spans="1:9" x14ac:dyDescent="0.25">
      <c r="A38" s="71"/>
      <c r="B38" s="71"/>
      <c r="C38" s="71"/>
      <c r="D38" s="71"/>
      <c r="E38" s="71"/>
      <c r="F38" s="71"/>
      <c r="G38" s="71"/>
      <c r="H38" s="71"/>
      <c r="I38" s="71"/>
    </row>
    <row r="39" spans="1:9" s="200" customFormat="1" x14ac:dyDescent="0.25">
      <c r="A39" s="71"/>
      <c r="B39" s="71"/>
      <c r="C39" s="71"/>
      <c r="D39" s="71"/>
      <c r="E39" s="71"/>
      <c r="F39" s="71"/>
      <c r="G39" s="71"/>
      <c r="H39" s="71"/>
      <c r="I39" s="71"/>
    </row>
    <row r="40" spans="1:9" s="200" customFormat="1" x14ac:dyDescent="0.25">
      <c r="A40" s="71"/>
      <c r="B40" s="71"/>
      <c r="C40" s="71"/>
      <c r="D40" s="71"/>
      <c r="E40" s="71"/>
      <c r="F40" s="71"/>
      <c r="G40" s="71"/>
      <c r="H40" s="71"/>
      <c r="I40" s="71"/>
    </row>
    <row r="41" spans="1:9" x14ac:dyDescent="0.25">
      <c r="A41" s="71"/>
      <c r="B41" s="71"/>
      <c r="C41" s="71"/>
      <c r="D41" s="71"/>
      <c r="E41" s="71"/>
      <c r="F41" s="71"/>
      <c r="G41" s="71"/>
      <c r="H41" s="71"/>
      <c r="I41" s="71"/>
    </row>
    <row r="42" spans="1:9" ht="15" customHeight="1" x14ac:dyDescent="0.4">
      <c r="A42" s="71"/>
      <c r="B42" s="72"/>
      <c r="C42" s="72"/>
      <c r="D42" s="211"/>
      <c r="E42" s="211"/>
      <c r="F42" s="212"/>
      <c r="G42" s="213"/>
      <c r="H42" s="72"/>
      <c r="I42" s="71"/>
    </row>
    <row r="43" spans="1:9" ht="15" customHeight="1" x14ac:dyDescent="0.4">
      <c r="A43" s="71"/>
      <c r="B43" s="71"/>
      <c r="C43" s="71"/>
      <c r="D43" s="211"/>
      <c r="E43" s="211"/>
      <c r="F43" s="213"/>
      <c r="G43" s="213"/>
      <c r="H43" s="71"/>
      <c r="I43" s="71"/>
    </row>
    <row r="44" spans="1:9" ht="26.25" x14ac:dyDescent="0.4">
      <c r="A44" s="377" t="str">
        <f xml:space="preserve"> "Kabul Tarihi: "&amp;'ÇALIŞMA SAYFASI'!B29</f>
        <v>Kabul Tarihi: ……………...</v>
      </c>
      <c r="B44" s="377"/>
      <c r="C44" s="377"/>
      <c r="D44" s="377"/>
      <c r="E44" s="377"/>
      <c r="F44" s="377"/>
      <c r="G44" s="377"/>
      <c r="H44" s="377"/>
      <c r="I44" s="377"/>
    </row>
    <row r="45" spans="1:9" x14ac:dyDescent="0.25">
      <c r="A45" s="71"/>
      <c r="B45" s="71"/>
      <c r="C45" s="71"/>
      <c r="D45" s="71"/>
      <c r="E45" s="71"/>
      <c r="F45" s="71"/>
      <c r="G45" s="71"/>
      <c r="H45" s="71"/>
      <c r="I45" s="71"/>
    </row>
    <row r="46" spans="1:9" x14ac:dyDescent="0.25">
      <c r="A46" s="71"/>
      <c r="B46" s="71"/>
      <c r="C46" s="71"/>
      <c r="D46" s="71"/>
      <c r="E46" s="71"/>
      <c r="F46" s="71"/>
      <c r="G46" s="71"/>
      <c r="H46" s="71"/>
      <c r="I46" s="71"/>
    </row>
    <row r="47" spans="1:9" x14ac:dyDescent="0.25">
      <c r="A47" s="71"/>
      <c r="B47" s="71"/>
      <c r="C47" s="71"/>
      <c r="D47" s="71"/>
      <c r="E47" s="71"/>
      <c r="F47" s="71"/>
      <c r="G47" s="71"/>
      <c r="H47" s="71"/>
      <c r="I47" s="71"/>
    </row>
    <row r="48" spans="1:9" x14ac:dyDescent="0.25">
      <c r="A48" s="71"/>
      <c r="B48" s="71"/>
      <c r="C48" s="71"/>
      <c r="D48" s="71"/>
      <c r="E48" s="71"/>
      <c r="F48" s="71"/>
      <c r="G48" s="71"/>
      <c r="H48" s="71"/>
      <c r="I48" s="71"/>
    </row>
    <row r="49" spans="1:9" x14ac:dyDescent="0.25">
      <c r="A49" s="71"/>
      <c r="B49" s="71"/>
      <c r="C49" s="71"/>
      <c r="D49" s="71"/>
      <c r="E49" s="71"/>
      <c r="F49" s="71"/>
      <c r="G49" s="71"/>
      <c r="H49" s="71"/>
      <c r="I49" s="71"/>
    </row>
    <row r="50" spans="1:9" x14ac:dyDescent="0.25">
      <c r="A50" s="71"/>
      <c r="B50" s="71"/>
      <c r="C50" s="71"/>
      <c r="D50" s="71"/>
      <c r="E50" s="71"/>
      <c r="F50" s="71"/>
      <c r="G50" s="71"/>
      <c r="H50" s="71"/>
      <c r="I50" s="71"/>
    </row>
    <row r="51" spans="1:9" x14ac:dyDescent="0.25">
      <c r="A51" s="71"/>
      <c r="B51" s="71"/>
      <c r="C51" s="71"/>
      <c r="D51" s="71"/>
      <c r="E51" s="71"/>
      <c r="F51" s="71"/>
      <c r="G51" s="71"/>
      <c r="H51" s="71"/>
      <c r="I51" s="71"/>
    </row>
    <row r="52" spans="1:9" ht="15" customHeight="1" x14ac:dyDescent="0.25">
      <c r="A52" s="304" t="s">
        <v>121</v>
      </c>
      <c r="B52" s="304"/>
      <c r="C52" s="304"/>
      <c r="D52" s="304"/>
      <c r="E52" s="304"/>
      <c r="F52" s="304"/>
      <c r="G52" s="304"/>
      <c r="H52" s="304"/>
      <c r="I52" s="304"/>
    </row>
    <row r="53" spans="1:9" ht="15" customHeight="1" x14ac:dyDescent="0.25">
      <c r="A53" s="304"/>
      <c r="B53" s="304"/>
      <c r="C53" s="304"/>
      <c r="D53" s="304"/>
      <c r="E53" s="304"/>
      <c r="F53" s="304"/>
      <c r="G53" s="304"/>
      <c r="H53" s="304"/>
      <c r="I53" s="304"/>
    </row>
    <row r="54" spans="1:9" ht="15" customHeight="1" x14ac:dyDescent="0.25">
      <c r="A54" s="304"/>
      <c r="B54" s="304"/>
      <c r="C54" s="304"/>
      <c r="D54" s="304"/>
      <c r="E54" s="304"/>
      <c r="F54" s="304"/>
      <c r="G54" s="304"/>
      <c r="H54" s="304"/>
      <c r="I54" s="304"/>
    </row>
    <row r="55" spans="1:9" ht="15" customHeight="1" x14ac:dyDescent="0.25">
      <c r="A55" s="304"/>
      <c r="B55" s="304"/>
      <c r="C55" s="304"/>
      <c r="D55" s="304"/>
      <c r="E55" s="304"/>
      <c r="F55" s="304"/>
      <c r="G55" s="304"/>
      <c r="H55" s="304"/>
      <c r="I55" s="304"/>
    </row>
    <row r="56" spans="1:9" ht="15" customHeight="1" x14ac:dyDescent="0.25">
      <c r="A56" s="304"/>
      <c r="B56" s="304"/>
      <c r="C56" s="304"/>
      <c r="D56" s="304"/>
      <c r="E56" s="304"/>
      <c r="F56" s="304"/>
      <c r="G56" s="304"/>
      <c r="H56" s="304"/>
      <c r="I56" s="304"/>
    </row>
    <row r="57" spans="1:9" x14ac:dyDescent="0.25">
      <c r="A57" s="71"/>
      <c r="B57" s="71"/>
      <c r="C57" s="71"/>
      <c r="D57" s="71"/>
      <c r="E57" s="71"/>
      <c r="F57" s="71"/>
      <c r="G57" s="71"/>
      <c r="H57" s="71"/>
      <c r="I57" s="71"/>
    </row>
    <row r="58" spans="1:9" ht="21" x14ac:dyDescent="0.35">
      <c r="A58" s="429" t="str">
        <f>'ÇALIŞMA SAYFASI'!B12&amp;" VALİLİĞİNE"</f>
        <v>…………. VALİLİĞİNE</v>
      </c>
      <c r="B58" s="429"/>
      <c r="C58" s="429"/>
      <c r="D58" s="429"/>
      <c r="E58" s="429"/>
      <c r="F58" s="429"/>
      <c r="G58" s="429"/>
      <c r="H58" s="429"/>
      <c r="I58" s="429"/>
    </row>
    <row r="59" spans="1:9" x14ac:dyDescent="0.25">
      <c r="A59" s="14"/>
      <c r="B59" s="14"/>
      <c r="C59" s="14"/>
      <c r="D59" s="14"/>
      <c r="E59" s="14"/>
      <c r="F59" s="14"/>
      <c r="G59" s="14"/>
      <c r="H59" s="14"/>
      <c r="I59" s="14"/>
    </row>
    <row r="60" spans="1:9" x14ac:dyDescent="0.25">
      <c r="A60" s="14"/>
      <c r="B60" s="14"/>
      <c r="C60" s="14"/>
      <c r="D60" s="14"/>
      <c r="E60" s="14"/>
      <c r="F60" s="14"/>
      <c r="G60" s="14"/>
      <c r="H60" s="14"/>
      <c r="I60" s="14"/>
    </row>
    <row r="61" spans="1:9" ht="15" customHeight="1" x14ac:dyDescent="0.25">
      <c r="A61" s="425" t="str">
        <f>IF(AND('ÇALIŞMA SAYFASI'!B27&lt;&gt;"",'ÇALIŞMA SAYFASI'!B28&lt;&gt;""),'ÇALIŞMA SAYFASI'!B27&amp; " tarihli ve " &amp; 'ÇALIŞMA SAYFASI'!B28&amp; " sayılı yazı ile projeleri onaylanan " &amp;'ÇALIŞMA SAYFASI'!B18&amp;"'nin " &amp;'ÇALIŞMA SAYFASI'!B12&amp;" İli "&amp;'ÇALIŞMA SAYFASI'!B13&amp;" İlçesi sınırları içinde üretim tesisi olarak kurduğu "&amp;F32&amp;" kurulu gücündeki lisanssız güneş enerjisi elektrik üretim santralinin kabul işlemlerini yapmak üzere Meram Elektrik Dağıtım Anonim Şirketi'nin "&amp;'ÇALIŞMA SAYFASI'!B30&amp; " tarih ve "&amp; 'ÇALIŞMA SAYFASI'!B31&amp;" sayılı emirleri gereğince toplanan heyetimiz bu tesisin işletmeye açılmasında teknik bir sakınca bulunmadığı kanısına varmıştır. Kabulü yapılan tesislere gerilim uygulanacağından, can, mal ve saha güvenliği bakımından gerekli önlemler alınmalıdır.",'ÇALIŞMA SAYFASI'!B23&amp; " tarihli ve " &amp; 'ÇALIŞMA SAYFASI'!B24&amp; " sayılı yazı ile projeleri onaylanan " &amp;'ÇALIŞMA SAYFASI'!B18&amp;"'nin " &amp;'ÇALIŞMA SAYFASI'!B12&amp;" İli "&amp;'ÇALIŞMA SAYFASI'!B13&amp;" İlçesi sınırları içinde üretim tesisi olarak kurduğu "&amp;F32&amp;" kurulu gücündeki lisanssız güneş enerjisi elektrik üretim santralinin kabul işlemlerini yapmak üzere Meram Elektrik Dağıtım Anonim Şirketi'nin "&amp;'ÇALIŞMA SAYFASI'!B30&amp; " tarih ve "&amp; 'ÇALIŞMA SAYFASI'!B31&amp;" sayılı emirleri gereğince toplanan heyetimiz bu tesisin işletmeye açılmasında teknik bir sakınca bulunmadığı kanısına varmıştır. Kabulü yapılan tesislere gerilim uygulanacağından, can, mal ve saha güvenliği bakımından gerekli önlemler alınmalıdır.")</f>
        <v>……………... tarihli ve ……………... sayılı yazı ile projeleri onaylanan ……………'nin …………. İli ………….. İlçesi sınırları içinde üretim tesisi olarak kurduğu ……………... kWp / ……………... kWe kurulu gücündeki lisanssız güneş enerjisi elektrik üretim santralinin kabul işlemlerini yapmak üzere Meram Elektrik Dağıtım Anonim Şirketi'nin ……………... tarih ve ……………... sayılı emirleri gereğince toplanan heyetimiz bu tesisin işletmeye açılmasında teknik bir sakınca bulunmadığı kanısına varmıştır. Kabulü yapılan tesislere gerilim uygulanacağından, can, mal ve saha güvenliği bakımından gerekli önlemler alınmalıdır.</v>
      </c>
      <c r="B61" s="425"/>
      <c r="C61" s="425"/>
      <c r="D61" s="425"/>
      <c r="E61" s="425"/>
      <c r="F61" s="425"/>
      <c r="G61" s="425"/>
      <c r="H61" s="425"/>
      <c r="I61" s="425"/>
    </row>
    <row r="62" spans="1:9" ht="15" customHeight="1" x14ac:dyDescent="0.25">
      <c r="A62" s="425"/>
      <c r="B62" s="425"/>
      <c r="C62" s="425"/>
      <c r="D62" s="425"/>
      <c r="E62" s="425"/>
      <c r="F62" s="425"/>
      <c r="G62" s="425"/>
      <c r="H62" s="425"/>
      <c r="I62" s="425"/>
    </row>
    <row r="63" spans="1:9" ht="15" customHeight="1" x14ac:dyDescent="0.25">
      <c r="A63" s="425"/>
      <c r="B63" s="425"/>
      <c r="C63" s="425"/>
      <c r="D63" s="425"/>
      <c r="E63" s="425"/>
      <c r="F63" s="425"/>
      <c r="G63" s="425"/>
      <c r="H63" s="425"/>
      <c r="I63" s="425"/>
    </row>
    <row r="64" spans="1:9" ht="15" customHeight="1" x14ac:dyDescent="0.25">
      <c r="A64" s="425"/>
      <c r="B64" s="425"/>
      <c r="C64" s="425"/>
      <c r="D64" s="425"/>
      <c r="E64" s="425"/>
      <c r="F64" s="425"/>
      <c r="G64" s="425"/>
      <c r="H64" s="425"/>
      <c r="I64" s="425"/>
    </row>
    <row r="65" spans="1:9" ht="15" customHeight="1" x14ac:dyDescent="0.25">
      <c r="A65" s="425"/>
      <c r="B65" s="425"/>
      <c r="C65" s="425"/>
      <c r="D65" s="425"/>
      <c r="E65" s="425"/>
      <c r="F65" s="425"/>
      <c r="G65" s="425"/>
      <c r="H65" s="425"/>
      <c r="I65" s="425"/>
    </row>
    <row r="66" spans="1:9" ht="15" customHeight="1" x14ac:dyDescent="0.25">
      <c r="A66" s="425"/>
      <c r="B66" s="425"/>
      <c r="C66" s="425"/>
      <c r="D66" s="425"/>
      <c r="E66" s="425"/>
      <c r="F66" s="425"/>
      <c r="G66" s="425"/>
      <c r="H66" s="425"/>
      <c r="I66" s="425"/>
    </row>
    <row r="67" spans="1:9" ht="15" customHeight="1" x14ac:dyDescent="0.25">
      <c r="A67" s="425"/>
      <c r="B67" s="425"/>
      <c r="C67" s="425"/>
      <c r="D67" s="425"/>
      <c r="E67" s="425"/>
      <c r="F67" s="425"/>
      <c r="G67" s="425"/>
      <c r="H67" s="425"/>
      <c r="I67" s="425"/>
    </row>
    <row r="68" spans="1:9" ht="15" customHeight="1" x14ac:dyDescent="0.25">
      <c r="A68" s="425"/>
      <c r="B68" s="425"/>
      <c r="C68" s="425"/>
      <c r="D68" s="425"/>
      <c r="E68" s="425"/>
      <c r="F68" s="425"/>
      <c r="G68" s="425"/>
      <c r="H68" s="425"/>
      <c r="I68" s="425"/>
    </row>
    <row r="69" spans="1:9" x14ac:dyDescent="0.25">
      <c r="A69" s="425"/>
      <c r="B69" s="425"/>
      <c r="C69" s="425"/>
      <c r="D69" s="425"/>
      <c r="E69" s="425"/>
      <c r="F69" s="425"/>
      <c r="G69" s="425"/>
      <c r="H69" s="425"/>
      <c r="I69" s="425"/>
    </row>
    <row r="70" spans="1:9" x14ac:dyDescent="0.25">
      <c r="A70" s="425"/>
      <c r="B70" s="425"/>
      <c r="C70" s="425"/>
      <c r="D70" s="425"/>
      <c r="E70" s="425"/>
      <c r="F70" s="425"/>
      <c r="G70" s="425"/>
      <c r="H70" s="425"/>
      <c r="I70" s="425"/>
    </row>
    <row r="71" spans="1:9" x14ac:dyDescent="0.25">
      <c r="A71" s="425"/>
      <c r="B71" s="425"/>
      <c r="C71" s="425"/>
      <c r="D71" s="425"/>
      <c r="E71" s="425"/>
      <c r="F71" s="425"/>
      <c r="G71" s="425"/>
      <c r="H71" s="425"/>
      <c r="I71" s="425"/>
    </row>
    <row r="72" spans="1:9" x14ac:dyDescent="0.25">
      <c r="A72" s="3"/>
      <c r="B72" s="3"/>
      <c r="C72" s="3"/>
      <c r="D72" s="3"/>
      <c r="E72" s="3"/>
      <c r="F72" s="3"/>
      <c r="G72" s="3"/>
      <c r="H72" s="3"/>
      <c r="I72" s="3"/>
    </row>
    <row r="73" spans="1:9" x14ac:dyDescent="0.25">
      <c r="E73" s="3"/>
      <c r="F73" s="3"/>
      <c r="G73" s="3"/>
      <c r="H73" s="3"/>
      <c r="I73" s="3"/>
    </row>
    <row r="74" spans="1:9" ht="18.75" x14ac:dyDescent="0.25">
      <c r="A74" s="297" t="str">
        <f xml:space="preserve"> "Saygılarımla arz ederim. "&amp;'ÇALIŞMA SAYFASI'!B29</f>
        <v>Saygılarımla arz ederim. ……………...</v>
      </c>
      <c r="B74" s="297"/>
      <c r="C74" s="297"/>
      <c r="D74" s="297"/>
      <c r="E74" s="3"/>
      <c r="F74" s="3"/>
      <c r="G74" s="14"/>
      <c r="H74" s="14"/>
      <c r="I74" s="14"/>
    </row>
    <row r="75" spans="1:9" x14ac:dyDescent="0.25">
      <c r="A75" s="14"/>
      <c r="B75" s="14"/>
      <c r="C75" s="14"/>
      <c r="D75" s="14"/>
      <c r="E75" s="14"/>
      <c r="F75" s="375"/>
      <c r="G75" s="375"/>
      <c r="H75" s="375"/>
      <c r="I75" s="14"/>
    </row>
    <row r="76" spans="1:9" x14ac:dyDescent="0.25">
      <c r="A76" s="14"/>
      <c r="B76" s="14"/>
      <c r="C76" s="14"/>
      <c r="D76" s="14"/>
      <c r="E76" s="14"/>
      <c r="F76" s="4"/>
      <c r="G76" s="5"/>
      <c r="H76" s="4"/>
      <c r="I76" s="14"/>
    </row>
    <row r="77" spans="1:9" x14ac:dyDescent="0.25">
      <c r="A77" s="14"/>
      <c r="B77" s="14"/>
      <c r="C77" s="14"/>
      <c r="D77" s="14"/>
      <c r="E77" s="14"/>
      <c r="F77" s="533" t="str">
        <f>'ÇALIŞMA SAYFASI'!B71</f>
        <v>………………</v>
      </c>
      <c r="G77" s="533"/>
      <c r="H77" s="533"/>
      <c r="I77" s="14"/>
    </row>
    <row r="78" spans="1:9" ht="15" customHeight="1" x14ac:dyDescent="0.25">
      <c r="A78" s="14"/>
      <c r="B78" s="14"/>
      <c r="C78" s="14"/>
      <c r="D78" s="14"/>
      <c r="E78" s="14"/>
      <c r="F78" s="533"/>
      <c r="G78" s="533"/>
      <c r="H78" s="533"/>
      <c r="I78" s="14"/>
    </row>
    <row r="79" spans="1:9" x14ac:dyDescent="0.25">
      <c r="A79" s="14"/>
      <c r="B79" s="14"/>
      <c r="C79" s="14"/>
      <c r="D79" s="14"/>
      <c r="E79" s="14"/>
      <c r="F79" s="531" t="s">
        <v>122</v>
      </c>
      <c r="G79" s="532"/>
      <c r="H79" s="532"/>
      <c r="I79" s="14"/>
    </row>
    <row r="80" spans="1:9" x14ac:dyDescent="0.25">
      <c r="A80" s="14"/>
      <c r="B80" s="14"/>
      <c r="C80" s="14"/>
      <c r="D80" s="14"/>
      <c r="E80" s="14"/>
      <c r="F80" s="532"/>
      <c r="G80" s="532"/>
      <c r="H80" s="532"/>
      <c r="I80" s="14"/>
    </row>
    <row r="81" spans="1:20" x14ac:dyDescent="0.25">
      <c r="A81" s="14"/>
      <c r="B81" s="14"/>
      <c r="C81" s="14"/>
      <c r="D81" s="14"/>
      <c r="E81" s="14"/>
      <c r="F81" s="532"/>
      <c r="G81" s="532"/>
      <c r="H81" s="532"/>
      <c r="I81" s="14"/>
      <c r="L81" s="387"/>
      <c r="M81" s="387"/>
      <c r="N81" s="387"/>
      <c r="O81" s="387"/>
      <c r="P81" s="387"/>
      <c r="Q81" s="387"/>
      <c r="R81" s="375" t="s">
        <v>19</v>
      </c>
      <c r="S81" s="375"/>
      <c r="T81" s="375"/>
    </row>
    <row r="82" spans="1:20" x14ac:dyDescent="0.25">
      <c r="A82" s="14"/>
      <c r="B82" s="14"/>
      <c r="C82" s="14"/>
      <c r="D82" s="14"/>
      <c r="E82" s="14"/>
      <c r="F82" s="532"/>
      <c r="G82" s="532"/>
      <c r="H82" s="532"/>
      <c r="I82" s="14"/>
      <c r="L82" s="389"/>
      <c r="M82" s="390"/>
      <c r="N82" s="390"/>
      <c r="O82" s="390"/>
      <c r="P82" s="390"/>
      <c r="Q82" s="390"/>
      <c r="R82" s="390"/>
      <c r="S82" s="390"/>
      <c r="T82" s="390"/>
    </row>
    <row r="83" spans="1:20" x14ac:dyDescent="0.25">
      <c r="A83" s="14"/>
      <c r="B83" s="14"/>
      <c r="C83" s="14"/>
      <c r="D83" s="14"/>
      <c r="E83" s="14"/>
      <c r="F83" s="532"/>
      <c r="G83" s="532"/>
      <c r="H83" s="532"/>
      <c r="I83" s="14"/>
      <c r="L83" s="390"/>
      <c r="M83" s="390"/>
      <c r="N83" s="390"/>
      <c r="O83" s="390"/>
      <c r="P83" s="390"/>
      <c r="Q83" s="390"/>
      <c r="R83" s="390"/>
      <c r="S83" s="390"/>
      <c r="T83" s="390"/>
    </row>
    <row r="84" spans="1:20" x14ac:dyDescent="0.25">
      <c r="A84" s="14"/>
      <c r="B84" s="14"/>
      <c r="C84" s="14"/>
      <c r="D84" s="14"/>
      <c r="E84" s="14"/>
      <c r="F84" s="14"/>
      <c r="G84" s="14"/>
      <c r="H84" s="14"/>
      <c r="I84" s="14"/>
      <c r="L84" s="390"/>
      <c r="M84" s="390"/>
      <c r="N84" s="390"/>
      <c r="O84" s="390"/>
      <c r="P84" s="390"/>
      <c r="Q84" s="390"/>
      <c r="R84" s="390"/>
      <c r="S84" s="390"/>
      <c r="T84" s="390"/>
    </row>
    <row r="85" spans="1:20" x14ac:dyDescent="0.25">
      <c r="A85" s="14"/>
      <c r="B85" s="14"/>
      <c r="C85" s="11"/>
      <c r="D85" s="11"/>
      <c r="E85" s="11"/>
      <c r="F85" s="11"/>
      <c r="G85" s="11"/>
      <c r="H85" s="11"/>
      <c r="I85" s="14"/>
    </row>
    <row r="86" spans="1:20" x14ac:dyDescent="0.25">
      <c r="A86" s="46"/>
      <c r="B86" s="15"/>
      <c r="C86" s="11"/>
      <c r="D86" s="11"/>
      <c r="E86" s="11"/>
      <c r="F86" s="11"/>
      <c r="G86" s="11"/>
      <c r="H86" s="11"/>
      <c r="I86" s="14"/>
    </row>
    <row r="87" spans="1:20" x14ac:dyDescent="0.25">
      <c r="A87" s="14"/>
      <c r="B87" s="44"/>
      <c r="C87" s="44"/>
      <c r="D87" s="44"/>
      <c r="E87" s="44"/>
      <c r="F87" s="44"/>
      <c r="G87" s="44"/>
      <c r="H87" s="44"/>
      <c r="I87" s="14"/>
    </row>
    <row r="88" spans="1:20" ht="15" customHeight="1" x14ac:dyDescent="0.25">
      <c r="A88" s="44"/>
      <c r="B88" s="44"/>
      <c r="C88" s="44"/>
      <c r="D88" s="44"/>
      <c r="E88" s="44"/>
      <c r="F88" s="44"/>
      <c r="G88" s="44"/>
      <c r="H88" s="44"/>
      <c r="I88" s="44"/>
    </row>
    <row r="89" spans="1:20" x14ac:dyDescent="0.25">
      <c r="A89" s="54"/>
      <c r="B89" s="73"/>
      <c r="C89" s="73"/>
      <c r="D89" s="73"/>
      <c r="E89" s="73"/>
      <c r="F89" s="73"/>
      <c r="G89" s="73"/>
      <c r="H89" s="73"/>
      <c r="I89" s="73"/>
    </row>
    <row r="90" spans="1:20" x14ac:dyDescent="0.25">
      <c r="A90" s="73"/>
      <c r="B90" s="73"/>
      <c r="C90" s="73"/>
      <c r="D90" s="73"/>
      <c r="E90" s="73"/>
      <c r="F90" s="73"/>
      <c r="G90" s="73"/>
      <c r="H90" s="73"/>
      <c r="I90" s="73"/>
    </row>
    <row r="91" spans="1:20" x14ac:dyDescent="0.25">
      <c r="A91" s="46"/>
      <c r="B91" s="73"/>
      <c r="C91" s="73"/>
      <c r="D91" s="73"/>
      <c r="E91" s="73"/>
      <c r="F91" s="73"/>
      <c r="G91" s="73"/>
      <c r="H91" s="73"/>
      <c r="I91" s="73"/>
    </row>
    <row r="92" spans="1:20" ht="18.75" x14ac:dyDescent="0.3">
      <c r="A92" s="201" t="s">
        <v>8</v>
      </c>
      <c r="B92" s="54"/>
      <c r="C92" s="54"/>
      <c r="D92" s="54"/>
      <c r="E92" s="54"/>
      <c r="F92" s="54"/>
      <c r="G92" s="54"/>
      <c r="H92" s="54"/>
      <c r="I92" s="14"/>
    </row>
    <row r="93" spans="1:20" x14ac:dyDescent="0.25">
      <c r="A93" s="14"/>
      <c r="B93" s="54"/>
      <c r="C93" s="54"/>
      <c r="D93" s="54"/>
      <c r="E93" s="54"/>
      <c r="F93" s="54"/>
      <c r="G93" s="54"/>
      <c r="H93" s="54"/>
      <c r="I93" s="14"/>
    </row>
    <row r="94" spans="1:20" x14ac:dyDescent="0.25">
      <c r="A94" s="296" t="str">
        <f>'ÇALIŞMA SAYFASI'!B18&amp;"  , 6331 sayılı İş Sağlığı ve Güvenliği Kanunu ile ilgili tüm mevzuatların gereği yasal yükümlülüklerini yerine getireceğini ve bundan doğabilecek her türlü sorumluluğun kendilerine ait olacağını kabul ve taahhüt eder."</f>
        <v>……………  , 6331 sayılı İş Sağlığı ve Güvenliği Kanunu ile ilgili tüm mevzuatların gereği yasal yükümlülüklerini yerine getireceğini ve bundan doğabilecek her türlü sorumluluğun kendilerine ait olacağını kabul ve taahhüt eder.</v>
      </c>
      <c r="B94" s="296"/>
      <c r="C94" s="296"/>
      <c r="D94" s="296"/>
      <c r="E94" s="296"/>
      <c r="F94" s="296"/>
      <c r="G94" s="296"/>
      <c r="H94" s="296"/>
      <c r="I94" s="296"/>
    </row>
    <row r="95" spans="1:20" x14ac:dyDescent="0.25">
      <c r="A95" s="296"/>
      <c r="B95" s="296"/>
      <c r="C95" s="296"/>
      <c r="D95" s="296"/>
      <c r="E95" s="296"/>
      <c r="F95" s="296"/>
      <c r="G95" s="296"/>
      <c r="H95" s="296"/>
      <c r="I95" s="296"/>
    </row>
    <row r="96" spans="1:20" x14ac:dyDescent="0.25">
      <c r="A96" s="296"/>
      <c r="B96" s="296"/>
      <c r="C96" s="296"/>
      <c r="D96" s="296"/>
      <c r="E96" s="296"/>
      <c r="F96" s="296"/>
      <c r="G96" s="296"/>
      <c r="H96" s="296"/>
      <c r="I96" s="296"/>
    </row>
    <row r="97" spans="1:9" x14ac:dyDescent="0.25">
      <c r="A97" s="296"/>
      <c r="B97" s="296"/>
      <c r="C97" s="296"/>
      <c r="D97" s="296"/>
      <c r="E97" s="296"/>
      <c r="F97" s="296"/>
      <c r="G97" s="296"/>
      <c r="H97" s="296"/>
      <c r="I97" s="296"/>
    </row>
    <row r="98" spans="1:9" x14ac:dyDescent="0.25">
      <c r="A98" s="71"/>
      <c r="B98" s="71"/>
      <c r="C98" s="71"/>
      <c r="D98" s="71"/>
      <c r="E98" s="71"/>
      <c r="F98" s="71"/>
      <c r="G98" s="71"/>
      <c r="H98" s="71"/>
      <c r="I98" s="71"/>
    </row>
    <row r="99" spans="1:9" ht="15.75" x14ac:dyDescent="0.25">
      <c r="A99" s="391" t="s">
        <v>123</v>
      </c>
      <c r="B99" s="391"/>
      <c r="C99" s="391"/>
      <c r="D99" s="71"/>
      <c r="E99" s="71"/>
      <c r="F99" s="71"/>
      <c r="G99" s="71"/>
      <c r="H99" s="71"/>
      <c r="I99" s="71"/>
    </row>
    <row r="100" spans="1:9" ht="15.75" x14ac:dyDescent="0.25">
      <c r="A100" s="391" t="s">
        <v>124</v>
      </c>
      <c r="B100" s="391"/>
      <c r="C100" s="391"/>
      <c r="D100" s="71"/>
      <c r="E100" s="71"/>
      <c r="F100" s="71"/>
      <c r="G100" s="71"/>
      <c r="H100" s="71"/>
      <c r="I100" s="71"/>
    </row>
    <row r="101" spans="1:9" x14ac:dyDescent="0.25">
      <c r="A101" s="71"/>
      <c r="B101" s="71"/>
      <c r="C101" s="71"/>
      <c r="D101" s="71"/>
      <c r="E101" s="71"/>
      <c r="F101" s="71"/>
      <c r="G101" s="71"/>
      <c r="H101" s="71"/>
      <c r="I101" s="71"/>
    </row>
    <row r="102" spans="1:9" x14ac:dyDescent="0.25">
      <c r="A102" s="71"/>
      <c r="B102" s="71"/>
      <c r="C102" s="71"/>
      <c r="D102" s="71"/>
      <c r="E102" s="71"/>
      <c r="F102" s="71"/>
      <c r="G102" s="71"/>
      <c r="H102" s="71"/>
      <c r="I102" s="71"/>
    </row>
    <row r="103" spans="1:9" x14ac:dyDescent="0.25">
      <c r="A103" s="71"/>
      <c r="B103" s="71"/>
      <c r="C103" s="71"/>
      <c r="D103" s="71"/>
      <c r="E103" s="71"/>
      <c r="F103" s="71"/>
      <c r="G103" s="71"/>
      <c r="H103" s="71"/>
      <c r="I103" s="71"/>
    </row>
    <row r="104" spans="1:9" ht="15" customHeight="1" x14ac:dyDescent="0.25">
      <c r="A104" s="304" t="s">
        <v>121</v>
      </c>
      <c r="B104" s="304"/>
      <c r="C104" s="304"/>
      <c r="D104" s="304"/>
      <c r="E104" s="304"/>
      <c r="F104" s="304"/>
      <c r="G104" s="304"/>
      <c r="H104" s="304"/>
      <c r="I104" s="304"/>
    </row>
    <row r="105" spans="1:9" ht="15" customHeight="1" x14ac:dyDescent="0.25">
      <c r="A105" s="304"/>
      <c r="B105" s="304"/>
      <c r="C105" s="304"/>
      <c r="D105" s="304"/>
      <c r="E105" s="304"/>
      <c r="F105" s="304"/>
      <c r="G105" s="304"/>
      <c r="H105" s="304"/>
      <c r="I105" s="304"/>
    </row>
    <row r="106" spans="1:9" ht="15" customHeight="1" x14ac:dyDescent="0.25">
      <c r="A106" s="304"/>
      <c r="B106" s="304"/>
      <c r="C106" s="304"/>
      <c r="D106" s="304"/>
      <c r="E106" s="304"/>
      <c r="F106" s="304"/>
      <c r="G106" s="304"/>
      <c r="H106" s="304"/>
      <c r="I106" s="304"/>
    </row>
    <row r="107" spans="1:9" ht="15" customHeight="1" x14ac:dyDescent="0.25">
      <c r="A107" s="304"/>
      <c r="B107" s="304"/>
      <c r="C107" s="304"/>
      <c r="D107" s="304"/>
      <c r="E107" s="304"/>
      <c r="F107" s="304"/>
      <c r="G107" s="304"/>
      <c r="H107" s="304"/>
      <c r="I107" s="304"/>
    </row>
    <row r="108" spans="1:9" ht="15" customHeight="1" x14ac:dyDescent="0.25">
      <c r="A108" s="304"/>
      <c r="B108" s="304"/>
      <c r="C108" s="304"/>
      <c r="D108" s="304"/>
      <c r="E108" s="304"/>
      <c r="F108" s="304"/>
      <c r="G108" s="304"/>
      <c r="H108" s="304"/>
      <c r="I108" s="304"/>
    </row>
    <row r="110" spans="1:9" x14ac:dyDescent="0.25">
      <c r="A110" s="392" t="str">
        <f>'ÇALIŞMA SAYFASI'!B18&amp;"'nin "&amp;'ÇALIŞMA SAYFASI'!B12&amp;" İli "&amp;'ÇALIŞMA SAYFASI'!B13&amp;" İlçesi sınırları içinde üretim tesisi olarak kurduğu "&amp;F32&amp;" kurulu gücündeki "&amp;'ÇALIŞMA SAYFASI'!B10&amp;" Elektrik Santralindeki evirici ve panel grupları ile yardımcı tesislerine ait"</f>
        <v>……………'nin …………. İli ………….. İlçesi sınırları içinde üretim tesisi olarak kurduğu ……………... kWp / ……………... kWe kurulu gücündeki ……………………. GES Elektrik Santralindeki evirici ve panel grupları ile yardımcı tesislerine ait</v>
      </c>
      <c r="B110" s="392"/>
      <c r="C110" s="392"/>
      <c r="D110" s="392"/>
      <c r="E110" s="392"/>
      <c r="F110" s="392"/>
      <c r="G110" s="392"/>
      <c r="H110" s="392"/>
      <c r="I110" s="392"/>
    </row>
    <row r="111" spans="1:9" x14ac:dyDescent="0.25">
      <c r="A111" s="392"/>
      <c r="B111" s="392"/>
      <c r="C111" s="392"/>
      <c r="D111" s="392"/>
      <c r="E111" s="392"/>
      <c r="F111" s="392"/>
      <c r="G111" s="392"/>
      <c r="H111" s="392"/>
      <c r="I111" s="392"/>
    </row>
    <row r="112" spans="1:9" x14ac:dyDescent="0.25">
      <c r="A112" s="392"/>
      <c r="B112" s="392"/>
      <c r="C112" s="392"/>
      <c r="D112" s="392"/>
      <c r="E112" s="392"/>
      <c r="F112" s="392"/>
      <c r="G112" s="392"/>
      <c r="H112" s="392"/>
      <c r="I112" s="392"/>
    </row>
    <row r="113" spans="1:20" x14ac:dyDescent="0.25">
      <c r="A113" s="392"/>
      <c r="B113" s="392"/>
      <c r="C113" s="392"/>
      <c r="D113" s="392"/>
      <c r="E113" s="392"/>
      <c r="F113" s="392"/>
      <c r="G113" s="392"/>
      <c r="H113" s="392"/>
      <c r="I113" s="392"/>
    </row>
    <row r="114" spans="1:20" x14ac:dyDescent="0.25">
      <c r="A114" s="392"/>
      <c r="B114" s="392"/>
      <c r="C114" s="392"/>
      <c r="D114" s="392"/>
      <c r="E114" s="392"/>
      <c r="F114" s="392"/>
      <c r="G114" s="392"/>
      <c r="H114" s="392"/>
      <c r="I114" s="392"/>
    </row>
    <row r="117" spans="1:20" ht="21" x14ac:dyDescent="0.25">
      <c r="A117" s="405" t="s">
        <v>0</v>
      </c>
      <c r="B117" s="405"/>
      <c r="C117" s="405"/>
      <c r="D117" s="405"/>
      <c r="E117" s="405"/>
      <c r="F117" s="405"/>
      <c r="G117" s="405"/>
      <c r="H117" s="405"/>
      <c r="I117" s="405"/>
    </row>
    <row r="121" spans="1:20" x14ac:dyDescent="0.25">
      <c r="A121" s="9"/>
      <c r="B121" s="9"/>
      <c r="C121" s="9"/>
      <c r="D121" s="9"/>
      <c r="E121" s="9"/>
      <c r="F121" s="9"/>
    </row>
    <row r="122" spans="1:20" ht="18.75" x14ac:dyDescent="0.25">
      <c r="A122" s="202" t="s">
        <v>125</v>
      </c>
      <c r="B122" s="404" t="str">
        <f>'ÇALIŞMA SAYFASI'!B29</f>
        <v>……………...</v>
      </c>
      <c r="C122" s="297"/>
      <c r="D122" s="50"/>
      <c r="E122" s="49"/>
      <c r="F122" s="9"/>
    </row>
    <row r="123" spans="1:20" ht="15.75" x14ac:dyDescent="0.25">
      <c r="A123" s="51"/>
      <c r="B123" s="51"/>
      <c r="C123" s="51"/>
      <c r="D123" s="51"/>
      <c r="E123" s="51"/>
      <c r="F123" s="9"/>
    </row>
    <row r="124" spans="1:20" ht="18.75" x14ac:dyDescent="0.3">
      <c r="A124" s="403" t="str">
        <f>"Bu tutanak ekleriyle birlikte "&amp;'ÇALIŞMA SAYFASI'!B32&amp;" sayfadan ibarettir."</f>
        <v>Bu tutanak ekleriyle birlikte …………. sayfadan ibarettir.</v>
      </c>
      <c r="B124" s="403"/>
      <c r="C124" s="403"/>
      <c r="D124" s="403"/>
      <c r="E124" s="403"/>
      <c r="F124" s="11"/>
      <c r="K124" s="80"/>
      <c r="L124" s="80"/>
      <c r="M124" s="80"/>
      <c r="N124" s="80"/>
      <c r="O124" s="80"/>
      <c r="P124" s="80"/>
      <c r="Q124" s="80"/>
      <c r="R124" s="80"/>
      <c r="S124" s="80"/>
      <c r="T124" s="80"/>
    </row>
    <row r="125" spans="1:20" x14ac:dyDescent="0.25">
      <c r="A125" s="9"/>
      <c r="B125" s="9"/>
      <c r="C125" s="9"/>
      <c r="D125" s="9"/>
      <c r="E125" s="9"/>
      <c r="F125" s="9"/>
      <c r="K125" s="80"/>
      <c r="L125" s="80"/>
      <c r="M125" s="80"/>
      <c r="N125" s="80"/>
      <c r="O125" s="80"/>
      <c r="P125" s="80"/>
      <c r="Q125" s="80"/>
      <c r="R125" s="80"/>
      <c r="S125" s="80"/>
      <c r="T125" s="80"/>
    </row>
    <row r="126" spans="1:20" x14ac:dyDescent="0.25">
      <c r="A126" s="9"/>
      <c r="B126" s="9"/>
      <c r="C126" s="9"/>
      <c r="D126" s="9"/>
      <c r="E126" s="9"/>
      <c r="F126" s="9"/>
      <c r="K126" s="80"/>
      <c r="L126" s="80"/>
      <c r="M126" s="80"/>
      <c r="N126" s="80"/>
      <c r="O126" s="80"/>
      <c r="P126" s="80"/>
      <c r="Q126" s="80"/>
      <c r="R126" s="80"/>
      <c r="S126" s="80"/>
      <c r="T126" s="80"/>
    </row>
    <row r="127" spans="1:20" x14ac:dyDescent="0.25">
      <c r="A127" s="9"/>
      <c r="B127" s="9"/>
      <c r="C127" s="9"/>
      <c r="D127" s="9"/>
      <c r="E127" s="9"/>
      <c r="F127" s="9"/>
      <c r="K127" s="80"/>
      <c r="L127" s="80"/>
      <c r="M127" s="80"/>
      <c r="N127" s="80"/>
      <c r="O127" s="80"/>
      <c r="P127" s="80"/>
      <c r="Q127" s="80"/>
      <c r="R127" s="80"/>
      <c r="S127" s="80"/>
      <c r="T127" s="80"/>
    </row>
    <row r="128" spans="1:20" x14ac:dyDescent="0.25">
      <c r="A128" s="9"/>
      <c r="B128" s="9"/>
      <c r="C128" s="9"/>
      <c r="D128" s="9"/>
      <c r="E128" s="9"/>
      <c r="F128" s="9"/>
      <c r="K128" s="80"/>
      <c r="L128" s="80"/>
      <c r="M128" s="80"/>
      <c r="N128" s="80"/>
      <c r="O128" s="80"/>
      <c r="P128" s="80"/>
      <c r="Q128" s="80"/>
      <c r="R128" s="80"/>
      <c r="S128" s="80"/>
      <c r="T128" s="80"/>
    </row>
    <row r="129" spans="1:20" x14ac:dyDescent="0.25">
      <c r="A129" s="9"/>
      <c r="B129" s="9"/>
      <c r="C129" s="9"/>
      <c r="D129" s="9"/>
      <c r="E129" s="9"/>
      <c r="F129" s="9"/>
      <c r="K129" s="80"/>
      <c r="L129" s="80"/>
      <c r="M129" s="80"/>
      <c r="N129" s="80"/>
      <c r="O129" s="80"/>
      <c r="P129" s="80"/>
      <c r="Q129" s="80"/>
      <c r="R129" s="80"/>
      <c r="S129" s="80"/>
      <c r="T129" s="80"/>
    </row>
    <row r="130" spans="1:20" x14ac:dyDescent="0.25">
      <c r="A130" s="9"/>
      <c r="B130" s="9"/>
      <c r="C130" s="9"/>
      <c r="D130" s="9"/>
      <c r="E130" s="9"/>
      <c r="F130" s="9"/>
    </row>
    <row r="131" spans="1:20" s="80" customFormat="1" x14ac:dyDescent="0.25">
      <c r="A131" s="9"/>
      <c r="B131" s="9"/>
      <c r="C131" s="9"/>
      <c r="D131" s="9"/>
      <c r="E131" s="9"/>
      <c r="F131" s="9"/>
      <c r="K131"/>
      <c r="L131"/>
      <c r="M131"/>
      <c r="N131"/>
      <c r="O131"/>
      <c r="P131"/>
      <c r="Q131"/>
      <c r="R131"/>
      <c r="S131"/>
      <c r="T131"/>
    </row>
    <row r="132" spans="1:20" s="80" customFormat="1" x14ac:dyDescent="0.25">
      <c r="A132" s="9"/>
      <c r="B132" s="9"/>
      <c r="C132" s="9"/>
      <c r="D132" s="9"/>
      <c r="E132" s="9"/>
      <c r="F132" s="9"/>
      <c r="K132"/>
      <c r="L132"/>
      <c r="M132"/>
      <c r="N132"/>
      <c r="O132"/>
      <c r="P132"/>
      <c r="Q132"/>
      <c r="R132"/>
      <c r="S132"/>
      <c r="T132"/>
    </row>
    <row r="133" spans="1:20" s="80" customFormat="1" x14ac:dyDescent="0.25">
      <c r="A133" s="9"/>
      <c r="B133" s="9"/>
      <c r="C133" s="9"/>
      <c r="D133" s="9"/>
      <c r="E133" s="9"/>
      <c r="F133" s="9"/>
      <c r="K133"/>
      <c r="L133"/>
      <c r="M133"/>
      <c r="N133"/>
      <c r="O133"/>
      <c r="P133"/>
      <c r="Q133"/>
      <c r="R133"/>
      <c r="S133"/>
      <c r="T133"/>
    </row>
    <row r="134" spans="1:20" s="80" customFormat="1" x14ac:dyDescent="0.25">
      <c r="A134" s="9"/>
      <c r="B134" s="9"/>
      <c r="C134" s="9"/>
      <c r="D134" s="9"/>
      <c r="E134" s="9"/>
      <c r="F134" s="9"/>
      <c r="K134"/>
      <c r="L134"/>
      <c r="M134"/>
      <c r="N134"/>
      <c r="O134"/>
      <c r="P134"/>
      <c r="Q134"/>
      <c r="R134"/>
      <c r="S134"/>
      <c r="T134"/>
    </row>
    <row r="135" spans="1:20" s="80" customFormat="1" x14ac:dyDescent="0.25">
      <c r="A135" s="9"/>
      <c r="B135" s="9"/>
      <c r="C135" s="9"/>
      <c r="D135" s="9"/>
      <c r="E135" s="9"/>
      <c r="F135" s="9"/>
      <c r="K135"/>
      <c r="L135"/>
      <c r="M135"/>
      <c r="N135"/>
      <c r="O135"/>
      <c r="P135"/>
      <c r="Q135"/>
      <c r="R135"/>
      <c r="S135"/>
      <c r="T135"/>
    </row>
    <row r="136" spans="1:20" s="80" customFormat="1" x14ac:dyDescent="0.25">
      <c r="A136" s="9"/>
      <c r="B136" s="9"/>
      <c r="C136" s="9"/>
      <c r="D136" s="9"/>
      <c r="E136" s="9"/>
      <c r="F136" s="9"/>
      <c r="K136"/>
      <c r="L136"/>
      <c r="M136"/>
      <c r="N136"/>
      <c r="O136"/>
      <c r="P136"/>
      <c r="Q136"/>
      <c r="R136"/>
      <c r="S136"/>
      <c r="T136"/>
    </row>
    <row r="137" spans="1:20" x14ac:dyDescent="0.25">
      <c r="A137" s="9"/>
      <c r="B137" s="9"/>
      <c r="C137" s="9"/>
      <c r="D137" s="9"/>
      <c r="E137" s="9"/>
      <c r="F137" s="9"/>
    </row>
    <row r="142" spans="1:20" s="192" customFormat="1" x14ac:dyDescent="0.25"/>
    <row r="143" spans="1:20" s="192" customFormat="1" x14ac:dyDescent="0.25"/>
    <row r="144" spans="1:20" s="192" customFormat="1" x14ac:dyDescent="0.25"/>
    <row r="145" spans="1:9" s="192" customFormat="1" x14ac:dyDescent="0.25"/>
    <row r="146" spans="1:9" s="192" customFormat="1" x14ac:dyDescent="0.25"/>
    <row r="147" spans="1:9" s="217" customFormat="1" x14ac:dyDescent="0.25"/>
    <row r="148" spans="1:9" s="217" customFormat="1" x14ac:dyDescent="0.25"/>
    <row r="149" spans="1:9" s="192" customFormat="1" x14ac:dyDescent="0.25"/>
    <row r="150" spans="1:9" s="192" customFormat="1" x14ac:dyDescent="0.25"/>
    <row r="151" spans="1:9" s="192" customFormat="1" x14ac:dyDescent="0.25"/>
    <row r="152" spans="1:9" s="217" customFormat="1" x14ac:dyDescent="0.25"/>
    <row r="153" spans="1:9" s="217" customFormat="1" x14ac:dyDescent="0.25"/>
    <row r="154" spans="1:9" s="217" customFormat="1" x14ac:dyDescent="0.25"/>
    <row r="159" spans="1:9" ht="18.75" x14ac:dyDescent="0.25">
      <c r="A159" s="406" t="s">
        <v>9</v>
      </c>
      <c r="B159" s="406"/>
      <c r="C159" s="406"/>
      <c r="D159" s="406"/>
      <c r="E159" s="406"/>
      <c r="F159" s="406"/>
      <c r="G159" s="406"/>
      <c r="H159" s="406"/>
      <c r="I159" s="406"/>
    </row>
    <row r="160" spans="1:9" ht="15" customHeight="1" thickBot="1" x14ac:dyDescent="0.3"/>
    <row r="161" spans="1:10" ht="15" customHeight="1" x14ac:dyDescent="0.25">
      <c r="A161" s="360"/>
      <c r="B161" s="361"/>
      <c r="C161" s="362"/>
      <c r="D161" s="360"/>
      <c r="E161" s="361"/>
      <c r="F161" s="362"/>
      <c r="G161" s="360"/>
      <c r="H161" s="361"/>
      <c r="I161" s="362"/>
      <c r="J161" s="6"/>
    </row>
    <row r="162" spans="1:10" s="192" customFormat="1" ht="15" customHeight="1" x14ac:dyDescent="0.25">
      <c r="A162" s="363"/>
      <c r="B162" s="364"/>
      <c r="C162" s="365"/>
      <c r="D162" s="363"/>
      <c r="E162" s="364"/>
      <c r="F162" s="365"/>
      <c r="G162" s="363"/>
      <c r="H162" s="364"/>
      <c r="I162" s="365"/>
      <c r="J162" s="6"/>
    </row>
    <row r="163" spans="1:10" s="192" customFormat="1" ht="15" customHeight="1" x14ac:dyDescent="0.25">
      <c r="A163" s="363"/>
      <c r="B163" s="364"/>
      <c r="C163" s="365"/>
      <c r="D163" s="363"/>
      <c r="E163" s="364"/>
      <c r="F163" s="365"/>
      <c r="G163" s="363"/>
      <c r="H163" s="364"/>
      <c r="I163" s="365"/>
      <c r="J163" s="6"/>
    </row>
    <row r="164" spans="1:10" ht="15" customHeight="1" x14ac:dyDescent="0.25">
      <c r="A164" s="363"/>
      <c r="B164" s="364"/>
      <c r="C164" s="365"/>
      <c r="D164" s="363"/>
      <c r="E164" s="364"/>
      <c r="F164" s="365"/>
      <c r="G164" s="363"/>
      <c r="H164" s="364"/>
      <c r="I164" s="365"/>
      <c r="J164" s="6"/>
    </row>
    <row r="165" spans="1:10" ht="15" customHeight="1" x14ac:dyDescent="0.25">
      <c r="A165" s="366"/>
      <c r="B165" s="367"/>
      <c r="C165" s="368"/>
      <c r="D165" s="366"/>
      <c r="E165" s="367"/>
      <c r="F165" s="368"/>
      <c r="G165" s="366"/>
      <c r="H165" s="367"/>
      <c r="I165" s="368"/>
      <c r="J165" s="6"/>
    </row>
    <row r="166" spans="1:10" ht="15" customHeight="1" x14ac:dyDescent="0.25">
      <c r="A166" s="398" t="s">
        <v>10</v>
      </c>
      <c r="B166" s="399"/>
      <c r="C166" s="400"/>
      <c r="D166" s="398" t="s">
        <v>11</v>
      </c>
      <c r="E166" s="399"/>
      <c r="F166" s="400"/>
      <c r="G166" s="398" t="s">
        <v>11</v>
      </c>
      <c r="H166" s="399"/>
      <c r="I166" s="400"/>
      <c r="J166" s="6"/>
    </row>
    <row r="167" spans="1:10" ht="15" customHeight="1" thickBot="1" x14ac:dyDescent="0.3">
      <c r="A167" s="395" t="str">
        <f>'ÇALIŞMA SAYFASI'!B71</f>
        <v>………………</v>
      </c>
      <c r="B167" s="396"/>
      <c r="C167" s="397"/>
      <c r="D167" s="395" t="str">
        <f>'ÇALIŞMA SAYFASI'!B72</f>
        <v>……………...</v>
      </c>
      <c r="E167" s="396"/>
      <c r="F167" s="397"/>
      <c r="G167" s="395" t="str">
        <f>'ÇALIŞMA SAYFASI'!B73</f>
        <v>……………...</v>
      </c>
      <c r="H167" s="396"/>
      <c r="I167" s="397"/>
      <c r="J167" s="7"/>
    </row>
    <row r="168" spans="1:10" ht="15" customHeight="1" x14ac:dyDescent="0.25">
      <c r="A168" s="360"/>
      <c r="B168" s="361"/>
      <c r="C168" s="362"/>
      <c r="D168" s="360"/>
      <c r="E168" s="361"/>
      <c r="F168" s="362"/>
      <c r="G168" s="360"/>
      <c r="H168" s="361"/>
      <c r="I168" s="362"/>
      <c r="J168" s="6"/>
    </row>
    <row r="169" spans="1:10" s="192" customFormat="1" ht="15" customHeight="1" x14ac:dyDescent="0.25">
      <c r="A169" s="363"/>
      <c r="B169" s="364"/>
      <c r="C169" s="365"/>
      <c r="D169" s="363"/>
      <c r="E169" s="364"/>
      <c r="F169" s="365"/>
      <c r="G169" s="363"/>
      <c r="H169" s="364"/>
      <c r="I169" s="365"/>
      <c r="J169" s="6"/>
    </row>
    <row r="170" spans="1:10" s="192" customFormat="1" ht="15" customHeight="1" x14ac:dyDescent="0.25">
      <c r="A170" s="363"/>
      <c r="B170" s="364"/>
      <c r="C170" s="365"/>
      <c r="D170" s="363"/>
      <c r="E170" s="364"/>
      <c r="F170" s="365"/>
      <c r="G170" s="363"/>
      <c r="H170" s="364"/>
      <c r="I170" s="365"/>
      <c r="J170" s="6"/>
    </row>
    <row r="171" spans="1:10" ht="15" customHeight="1" x14ac:dyDescent="0.25">
      <c r="A171" s="363"/>
      <c r="B171" s="364"/>
      <c r="C171" s="365"/>
      <c r="D171" s="363"/>
      <c r="E171" s="364"/>
      <c r="F171" s="365"/>
      <c r="G171" s="363"/>
      <c r="H171" s="364"/>
      <c r="I171" s="365"/>
      <c r="J171" s="6"/>
    </row>
    <row r="172" spans="1:10" ht="15" customHeight="1" x14ac:dyDescent="0.25">
      <c r="A172" s="366"/>
      <c r="B172" s="367"/>
      <c r="C172" s="368"/>
      <c r="D172" s="366"/>
      <c r="E172" s="367"/>
      <c r="F172" s="368"/>
      <c r="G172" s="366"/>
      <c r="H172" s="367"/>
      <c r="I172" s="368"/>
      <c r="J172" s="6"/>
    </row>
    <row r="173" spans="1:10" ht="15" customHeight="1" x14ac:dyDescent="0.25">
      <c r="A173" s="398" t="s">
        <v>11</v>
      </c>
      <c r="B173" s="399"/>
      <c r="C173" s="400"/>
      <c r="D173" s="398" t="s">
        <v>11</v>
      </c>
      <c r="E173" s="399"/>
      <c r="F173" s="400"/>
      <c r="G173" s="398"/>
      <c r="H173" s="399"/>
      <c r="I173" s="400"/>
      <c r="J173" s="6"/>
    </row>
    <row r="174" spans="1:10" ht="15" customHeight="1" thickBot="1" x14ac:dyDescent="0.3">
      <c r="A174" s="395" t="str">
        <f>'ÇALIŞMA SAYFASI'!B74</f>
        <v>……………...</v>
      </c>
      <c r="B174" s="396"/>
      <c r="C174" s="397"/>
      <c r="D174" s="395" t="str">
        <f>'ÇALIŞMA SAYFASI'!B75</f>
        <v>……………...</v>
      </c>
      <c r="E174" s="396"/>
      <c r="F174" s="397"/>
      <c r="G174" s="395">
        <f>'ÇALIŞMA SAYFASI'!B76</f>
        <v>0</v>
      </c>
      <c r="H174" s="396"/>
      <c r="I174" s="397"/>
      <c r="J174" s="6"/>
    </row>
    <row r="175" spans="1:10" ht="17.45" customHeight="1" x14ac:dyDescent="0.3">
      <c r="A175" s="500" t="s">
        <v>0</v>
      </c>
      <c r="B175" s="500"/>
      <c r="C175" s="500"/>
      <c r="D175" s="500"/>
      <c r="E175" s="500"/>
      <c r="F175" s="500"/>
      <c r="G175" s="500"/>
      <c r="H175" s="500"/>
      <c r="I175" s="500"/>
    </row>
    <row r="176" spans="1:10" ht="18" customHeight="1" x14ac:dyDescent="0.25">
      <c r="A176" s="501" t="str">
        <f>"19.02.2020 tarih ve 31044 sayılı Resmi Gazete'de yayımlanarak yürürlüğe giren Elektrik Üretim ve Elektrik Depolama Tesisleri Kabul Yönetmeliğine uyarak Meram Elektrik Dağıtım Anonim Şirketi'nin "&amp;'ÇALIŞMA SAYFASI'!B30&amp;" tarih ve "&amp;'ÇALIŞMA SAYFASI'!B31&amp;" sayılı emirleri ile oluşturulan Kabul Heyeti"</f>
        <v>19.02.2020 tarih ve 31044 sayılı Resmi Gazete'de yayımlanarak yürürlüğe giren Elektrik Üretim ve Elektrik Depolama Tesisleri Kabul Yönetmeliğine uyarak Meram Elektrik Dağıtım Anonim Şirketi'nin ……………... tarih ve ……………... sayılı emirleri ile oluşturulan Kabul Heyeti</v>
      </c>
      <c r="B176" s="501"/>
      <c r="C176" s="501"/>
      <c r="D176" s="501"/>
      <c r="E176" s="501"/>
      <c r="F176" s="501"/>
      <c r="G176" s="501"/>
      <c r="H176" s="501"/>
      <c r="I176" s="501"/>
    </row>
    <row r="177" spans="1:9" ht="18" customHeight="1" x14ac:dyDescent="0.25">
      <c r="A177" s="501"/>
      <c r="B177" s="501"/>
      <c r="C177" s="501"/>
      <c r="D177" s="501"/>
      <c r="E177" s="501"/>
      <c r="F177" s="501"/>
      <c r="G177" s="501"/>
      <c r="H177" s="501"/>
      <c r="I177" s="501"/>
    </row>
    <row r="178" spans="1:9" ht="21.6" customHeight="1" x14ac:dyDescent="0.25">
      <c r="A178" s="502"/>
      <c r="B178" s="502"/>
      <c r="C178" s="502"/>
      <c r="D178" s="502"/>
      <c r="E178" s="502"/>
      <c r="F178" s="502"/>
      <c r="G178" s="502"/>
      <c r="H178" s="502"/>
      <c r="I178" s="502"/>
    </row>
    <row r="179" spans="1:9" ht="28.15" customHeight="1" x14ac:dyDescent="0.3">
      <c r="A179" s="16"/>
      <c r="B179" s="393" t="s">
        <v>12</v>
      </c>
      <c r="C179" s="394"/>
      <c r="D179" s="393" t="s">
        <v>13</v>
      </c>
      <c r="E179" s="393"/>
      <c r="F179" s="393"/>
      <c r="G179" s="503" t="s">
        <v>14</v>
      </c>
      <c r="H179" s="393"/>
      <c r="I179" s="393"/>
    </row>
    <row r="180" spans="1:9" ht="28.15" customHeight="1" x14ac:dyDescent="0.25">
      <c r="A180" s="203" t="s">
        <v>10</v>
      </c>
      <c r="B180" s="407" t="str">
        <f>'ÇALIŞMA SAYFASI'!B71</f>
        <v>………………</v>
      </c>
      <c r="C180" s="407"/>
      <c r="D180" s="357" t="str">
        <f>'ÇALIŞMA SAYFASI'!C71</f>
        <v>Elektrik Elektronik Mühendisi</v>
      </c>
      <c r="E180" s="358"/>
      <c r="F180" s="359"/>
      <c r="G180" s="401" t="str">
        <f>'ÇALIŞMA SAYFASI'!D71</f>
        <v>Meram Elektrik Dağıtım A.Ş.</v>
      </c>
      <c r="H180" s="402"/>
      <c r="I180" s="402"/>
    </row>
    <row r="181" spans="1:9" ht="28.15" customHeight="1" x14ac:dyDescent="0.25">
      <c r="A181" s="203" t="s">
        <v>11</v>
      </c>
      <c r="B181" s="357" t="str">
        <f>'ÇALIŞMA SAYFASI'!B72</f>
        <v>……………...</v>
      </c>
      <c r="C181" s="359"/>
      <c r="D181" s="357" t="str">
        <f>'ÇALIŞMA SAYFASI'!C72</f>
        <v>Elektrik Elektronik Mühendisi</v>
      </c>
      <c r="E181" s="358"/>
      <c r="F181" s="359"/>
      <c r="G181" s="401" t="str">
        <f>'ÇALIŞMA SAYFASI'!D72</f>
        <v>Meram Elektrik Dağıtım A.Ş.</v>
      </c>
      <c r="H181" s="402"/>
      <c r="I181" s="402"/>
    </row>
    <row r="182" spans="1:9" ht="28.15" customHeight="1" x14ac:dyDescent="0.25">
      <c r="A182" s="203" t="s">
        <v>11</v>
      </c>
      <c r="B182" s="520" t="str">
        <f>'ÇALIŞMA SAYFASI'!B73</f>
        <v>……………...</v>
      </c>
      <c r="C182" s="520"/>
      <c r="D182" s="357" t="str">
        <f>'ÇALIŞMA SAYFASI'!C73</f>
        <v>İnşaat Mühendisi</v>
      </c>
      <c r="E182" s="358"/>
      <c r="F182" s="359"/>
      <c r="G182" s="401" t="str">
        <f>'ÇALIŞMA SAYFASI'!D73</f>
        <v>……………...</v>
      </c>
      <c r="H182" s="402"/>
      <c r="I182" s="402"/>
    </row>
    <row r="183" spans="1:9" ht="36" customHeight="1" x14ac:dyDescent="0.25">
      <c r="A183" s="204" t="s">
        <v>11</v>
      </c>
      <c r="B183" s="372" t="str">
        <f>'ÇALIŞMA SAYFASI'!B74</f>
        <v>……………...</v>
      </c>
      <c r="C183" s="372"/>
      <c r="D183" s="369" t="str">
        <f>'ÇALIŞMA SAYFASI'!C74</f>
        <v>Tesis Sahibi/Vekili</v>
      </c>
      <c r="E183" s="370"/>
      <c r="F183" s="371"/>
      <c r="G183" s="517" t="str">
        <f>'ÇALIŞMA SAYFASI'!D74</f>
        <v>……………</v>
      </c>
      <c r="H183" s="518"/>
      <c r="I183" s="518"/>
    </row>
    <row r="184" spans="1:9" ht="36" customHeight="1" x14ac:dyDescent="0.25">
      <c r="A184" s="203" t="s">
        <v>11</v>
      </c>
      <c r="B184" s="521" t="str">
        <f>'ÇALIŞMA SAYFASI'!B75</f>
        <v>……………...</v>
      </c>
      <c r="C184" s="522"/>
      <c r="D184" s="357" t="str">
        <f>'ÇALIŞMA SAYFASI'!C75</f>
        <v>Elektrik Elektronik Mühendisi</v>
      </c>
      <c r="E184" s="358"/>
      <c r="F184" s="359"/>
      <c r="G184" s="519" t="str">
        <f>'ÇALIŞMA SAYFASI'!D75</f>
        <v>……………</v>
      </c>
      <c r="H184" s="519"/>
      <c r="I184" s="401"/>
    </row>
    <row r="186" spans="1:9" x14ac:dyDescent="0.25">
      <c r="A186" s="381" t="s">
        <v>15</v>
      </c>
      <c r="B186" s="382"/>
      <c r="C186" s="382"/>
      <c r="D186" s="383"/>
      <c r="E186" s="381" t="str">
        <f>'ÇALIŞMA SAYFASI'!B3&amp;" / "&amp;'ÇALIŞMA SAYFASI'!B4</f>
        <v>……………………. GES / LİSANSSIZ</v>
      </c>
      <c r="F186" s="382"/>
      <c r="G186" s="382"/>
      <c r="H186" s="382"/>
      <c r="I186" s="383"/>
    </row>
    <row r="187" spans="1:9" s="192" customFormat="1" x14ac:dyDescent="0.25">
      <c r="A187" s="384"/>
      <c r="B187" s="385"/>
      <c r="C187" s="385"/>
      <c r="D187" s="386"/>
      <c r="E187" s="384"/>
      <c r="F187" s="385"/>
      <c r="G187" s="385"/>
      <c r="H187" s="385"/>
      <c r="I187" s="386"/>
    </row>
    <row r="188" spans="1:9" ht="33" customHeight="1" x14ac:dyDescent="0.25">
      <c r="A188" s="277" t="s">
        <v>16</v>
      </c>
      <c r="B188" s="277"/>
      <c r="C188" s="277"/>
      <c r="D188" s="277"/>
      <c r="E188" s="281" t="str">
        <f>'ÇALIŞMA SAYFASI'!B5</f>
        <v>………….. İli, …………... İlçesi, …………. Mah., ………. Ada, …….. Parsel</v>
      </c>
      <c r="F188" s="282"/>
      <c r="G188" s="282"/>
      <c r="H188" s="282"/>
      <c r="I188" s="388"/>
    </row>
    <row r="189" spans="1:9" ht="33.75" customHeight="1" x14ac:dyDescent="0.25">
      <c r="A189" s="277" t="s">
        <v>126</v>
      </c>
      <c r="B189" s="277"/>
      <c r="C189" s="277"/>
      <c r="D189" s="277"/>
      <c r="E189" s="426" t="str">
        <f>'ÇALIŞMA SAYFASI'!B23&amp;" / "&amp;'ÇALIŞMA SAYFASI'!B24&amp;"  
"&amp;'ÇALIŞMA SAYFASI'!B27&amp;" / "&amp;'ÇALIŞMA SAYFASI'!B28</f>
        <v xml:space="preserve">……………... / ……………...  
 / </v>
      </c>
      <c r="F189" s="427"/>
      <c r="G189" s="427"/>
      <c r="H189" s="427"/>
      <c r="I189" s="428"/>
    </row>
    <row r="190" spans="1:9" s="192" customFormat="1" ht="15.75" customHeight="1" x14ac:dyDescent="0.25">
      <c r="A190" s="381" t="s">
        <v>127</v>
      </c>
      <c r="B190" s="382"/>
      <c r="C190" s="382"/>
      <c r="D190" s="383"/>
      <c r="E190" s="381" t="str">
        <f>'ÇALIŞMA SAYFASI'!B25&amp;" / "&amp;'ÇALIŞMA SAYFASI'!B26</f>
        <v>……………... / ……………...</v>
      </c>
      <c r="F190" s="382"/>
      <c r="G190" s="382"/>
      <c r="H190" s="382"/>
      <c r="I190" s="383"/>
    </row>
    <row r="191" spans="1:9" x14ac:dyDescent="0.25">
      <c r="A191" s="384"/>
      <c r="B191" s="385"/>
      <c r="C191" s="385"/>
      <c r="D191" s="386"/>
      <c r="E191" s="384"/>
      <c r="F191" s="385"/>
      <c r="G191" s="385"/>
      <c r="H191" s="385"/>
      <c r="I191" s="386"/>
    </row>
    <row r="192" spans="1:9" s="192" customFormat="1" x14ac:dyDescent="0.25">
      <c r="A192" s="378" t="s">
        <v>168</v>
      </c>
      <c r="B192" s="379"/>
      <c r="C192" s="379"/>
      <c r="D192" s="380"/>
      <c r="E192" s="381" t="str">
        <f>'ÇALIŞMA SAYFASI'!B6</f>
        <v>……….. / …………..</v>
      </c>
      <c r="F192" s="382"/>
      <c r="G192" s="382"/>
      <c r="H192" s="382"/>
      <c r="I192" s="383"/>
    </row>
    <row r="193" spans="1:9" ht="15" customHeight="1" x14ac:dyDescent="0.25">
      <c r="A193" s="233"/>
      <c r="B193" s="234"/>
      <c r="C193" s="234"/>
      <c r="D193" s="235"/>
      <c r="E193" s="384"/>
      <c r="F193" s="385"/>
      <c r="G193" s="385"/>
      <c r="H193" s="385"/>
      <c r="I193" s="386"/>
    </row>
    <row r="194" spans="1:9" ht="15" customHeight="1" x14ac:dyDescent="0.25">
      <c r="A194" s="277" t="s">
        <v>17</v>
      </c>
      <c r="B194" s="277"/>
      <c r="C194" s="277"/>
      <c r="D194" s="277"/>
      <c r="E194" s="378" t="str">
        <f>'ÇALIŞMA SAYFASI'!B22</f>
        <v>Elektrik - Meram Elektrik Dağıtım A. Ş.
Statik - …………</v>
      </c>
      <c r="F194" s="382"/>
      <c r="G194" s="382"/>
      <c r="H194" s="382"/>
      <c r="I194" s="383"/>
    </row>
    <row r="195" spans="1:9" s="192" customFormat="1" ht="15.75" customHeight="1" x14ac:dyDescent="0.25">
      <c r="A195" s="277"/>
      <c r="B195" s="277"/>
      <c r="C195" s="277"/>
      <c r="D195" s="277"/>
      <c r="E195" s="512"/>
      <c r="F195" s="513"/>
      <c r="G195" s="513"/>
      <c r="H195" s="513"/>
      <c r="I195" s="514"/>
    </row>
    <row r="196" spans="1:9" x14ac:dyDescent="0.25">
      <c r="A196" s="277"/>
      <c r="B196" s="277"/>
      <c r="C196" s="277"/>
      <c r="D196" s="277"/>
      <c r="E196" s="384"/>
      <c r="F196" s="385"/>
      <c r="G196" s="385"/>
      <c r="H196" s="385"/>
      <c r="I196" s="386"/>
    </row>
    <row r="197" spans="1:9" ht="15" customHeight="1" x14ac:dyDescent="0.25">
      <c r="A197" s="277" t="s">
        <v>137</v>
      </c>
      <c r="B197" s="277"/>
      <c r="C197" s="277"/>
      <c r="D197" s="277"/>
      <c r="E197" s="515" t="str">
        <f>'ÇALIŞMA SAYFASI'!B7</f>
        <v>……………</v>
      </c>
      <c r="F197" s="515"/>
      <c r="G197" s="515"/>
      <c r="H197" s="515"/>
      <c r="I197" s="515"/>
    </row>
    <row r="198" spans="1:9" ht="15" customHeight="1" x14ac:dyDescent="0.25">
      <c r="A198" s="277"/>
      <c r="B198" s="277"/>
      <c r="C198" s="277"/>
      <c r="D198" s="277"/>
      <c r="E198" s="515"/>
      <c r="F198" s="515"/>
      <c r="G198" s="515"/>
      <c r="H198" s="515"/>
      <c r="I198" s="515"/>
    </row>
    <row r="199" spans="1:9" s="192" customFormat="1" x14ac:dyDescent="0.25">
      <c r="A199" s="378" t="s">
        <v>128</v>
      </c>
      <c r="B199" s="379"/>
      <c r="C199" s="379"/>
      <c r="D199" s="380"/>
      <c r="E199" s="381" t="str">
        <f>'ÇALIŞMA SAYFASI'!B8</f>
        <v>……………</v>
      </c>
      <c r="F199" s="382"/>
      <c r="G199" s="382"/>
      <c r="H199" s="382"/>
      <c r="I199" s="383"/>
    </row>
    <row r="200" spans="1:9" ht="16.5" customHeight="1" x14ac:dyDescent="0.25">
      <c r="A200" s="233"/>
      <c r="B200" s="234"/>
      <c r="C200" s="234"/>
      <c r="D200" s="235"/>
      <c r="E200" s="384"/>
      <c r="F200" s="385"/>
      <c r="G200" s="385"/>
      <c r="H200" s="385"/>
      <c r="I200" s="386"/>
    </row>
    <row r="201" spans="1:9" ht="19.899999999999999" customHeight="1" x14ac:dyDescent="0.25">
      <c r="A201" s="277" t="s">
        <v>18</v>
      </c>
      <c r="B201" s="277"/>
      <c r="C201" s="277"/>
      <c r="D201" s="277"/>
      <c r="E201" s="378" t="str">
        <f>'ÇALIŞMA SAYFASI'!B9</f>
        <v>………………</v>
      </c>
      <c r="F201" s="379"/>
      <c r="G201" s="379"/>
      <c r="H201" s="379"/>
      <c r="I201" s="380"/>
    </row>
    <row r="202" spans="1:9" ht="19.899999999999999" customHeight="1" x14ac:dyDescent="0.25">
      <c r="A202" s="277"/>
      <c r="B202" s="277"/>
      <c r="C202" s="277"/>
      <c r="D202" s="277"/>
      <c r="E202" s="233"/>
      <c r="F202" s="234"/>
      <c r="G202" s="234"/>
      <c r="H202" s="234"/>
      <c r="I202" s="235"/>
    </row>
    <row r="203" spans="1:9" s="192" customFormat="1" x14ac:dyDescent="0.25">
      <c r="A203" s="381" t="s">
        <v>129</v>
      </c>
      <c r="B203" s="382"/>
      <c r="C203" s="382"/>
      <c r="D203" s="383"/>
      <c r="E203" s="506" t="str">
        <f>'ÇALIŞMA SAYFASI'!B33&amp;" / "&amp;'ÇALIŞMA SAYFASI'!B34</f>
        <v>……………... / ……………...</v>
      </c>
      <c r="F203" s="507"/>
      <c r="G203" s="507"/>
      <c r="H203" s="507"/>
      <c r="I203" s="508"/>
    </row>
    <row r="204" spans="1:9" x14ac:dyDescent="0.25">
      <c r="A204" s="384"/>
      <c r="B204" s="385"/>
      <c r="C204" s="385"/>
      <c r="D204" s="386"/>
      <c r="E204" s="509"/>
      <c r="F204" s="510"/>
      <c r="G204" s="510"/>
      <c r="H204" s="510"/>
      <c r="I204" s="511"/>
    </row>
    <row r="205" spans="1:9" s="192" customFormat="1" x14ac:dyDescent="0.25">
      <c r="A205" s="381" t="s">
        <v>130</v>
      </c>
      <c r="B205" s="382"/>
      <c r="C205" s="382"/>
      <c r="D205" s="383"/>
      <c r="E205" s="381" t="str">
        <f>'ÇALIŞMA SAYFASI'!B40&amp;" kWe"</f>
        <v>……………... kWe</v>
      </c>
      <c r="F205" s="382"/>
      <c r="G205" s="382"/>
      <c r="H205" s="382"/>
      <c r="I205" s="383"/>
    </row>
    <row r="206" spans="1:9" x14ac:dyDescent="0.25">
      <c r="A206" s="384"/>
      <c r="B206" s="385"/>
      <c r="C206" s="385"/>
      <c r="D206" s="386"/>
      <c r="E206" s="384"/>
      <c r="F206" s="385"/>
      <c r="G206" s="385"/>
      <c r="H206" s="385"/>
      <c r="I206" s="386"/>
    </row>
    <row r="207" spans="1:9" s="192" customFormat="1" x14ac:dyDescent="0.25">
      <c r="A207" s="378" t="s">
        <v>164</v>
      </c>
      <c r="B207" s="379"/>
      <c r="C207" s="379"/>
      <c r="D207" s="380"/>
      <c r="E207" s="381" t="str">
        <f>F31</f>
        <v>……………... Adet - ……………... kWe</v>
      </c>
      <c r="F207" s="382"/>
      <c r="G207" s="382"/>
      <c r="H207" s="382"/>
      <c r="I207" s="383"/>
    </row>
    <row r="208" spans="1:9" ht="15" customHeight="1" x14ac:dyDescent="0.25">
      <c r="A208" s="233"/>
      <c r="B208" s="234"/>
      <c r="C208" s="234"/>
      <c r="D208" s="235"/>
      <c r="E208" s="384"/>
      <c r="F208" s="385"/>
      <c r="G208" s="385"/>
      <c r="H208" s="385"/>
      <c r="I208" s="386"/>
    </row>
    <row r="209" spans="1:9" s="192" customFormat="1" ht="15" customHeight="1" x14ac:dyDescent="0.25">
      <c r="A209" s="381" t="s">
        <v>131</v>
      </c>
      <c r="B209" s="382"/>
      <c r="C209" s="382"/>
      <c r="D209" s="383"/>
      <c r="E209" s="381" t="str">
        <f>F32</f>
        <v>……………... kWp / ……………... kWe</v>
      </c>
      <c r="F209" s="382"/>
      <c r="G209" s="382"/>
      <c r="H209" s="382"/>
      <c r="I209" s="383"/>
    </row>
    <row r="210" spans="1:9" x14ac:dyDescent="0.25">
      <c r="A210" s="384"/>
      <c r="B210" s="385"/>
      <c r="C210" s="385"/>
      <c r="D210" s="386"/>
      <c r="E210" s="384"/>
      <c r="F210" s="385"/>
      <c r="G210" s="385"/>
      <c r="H210" s="385"/>
      <c r="I210" s="386"/>
    </row>
    <row r="211" spans="1:9" ht="20.100000000000001" customHeight="1" x14ac:dyDescent="0.25">
      <c r="A211" s="529" t="str">
        <f>"Yukarıda mahiyet ve nev'i yazılı tesisatın bulunduğu mahale giderek kabul yönetmeliğinde yazılı deney ve incelemeleri yapan kurulumuz,"&amp;" müteakip ekli sayfalardaki sonuçlara dayanarak tesisin kabul edilebileceği kanaatine varmıştır. Tesisin işletmeye açılmasında teknik bir mahsur görülmemiş olduğundan gereken müsade "&amp;F42&amp;" tarihinde Heyet Başkanlığınca "&amp;'ÇALIŞMA SAYFASI'!B12&amp;" Valiliği'ne verilmiştir."</f>
        <v>Yukarıda mahiyet ve nev'i yazılı tesisatın bulunduğu mahale giderek kabul yönetmeliğinde yazılı deney ve incelemeleri yapan kurulumuz, müteakip ekli sayfalardaki sonuçlara dayanarak tesisin kabul edilebileceği kanaatine varmıştır. Tesisin işletmeye açılmasında teknik bir mahsur görülmemiş olduğundan gereken müsade  tarihinde Heyet Başkanlığınca …………. Valiliği'ne verilmiştir.</v>
      </c>
      <c r="B211" s="529"/>
      <c r="C211" s="529"/>
      <c r="D211" s="529"/>
      <c r="E211" s="529"/>
      <c r="F211" s="529"/>
      <c r="G211" s="529"/>
      <c r="H211" s="529"/>
      <c r="I211" s="529"/>
    </row>
    <row r="212" spans="1:9" ht="20.100000000000001" customHeight="1" x14ac:dyDescent="0.25">
      <c r="A212" s="502"/>
      <c r="B212" s="502"/>
      <c r="C212" s="502"/>
      <c r="D212" s="502"/>
      <c r="E212" s="502"/>
      <c r="F212" s="502"/>
      <c r="G212" s="502"/>
      <c r="H212" s="502"/>
      <c r="I212" s="502"/>
    </row>
    <row r="213" spans="1:9" ht="20.100000000000001" customHeight="1" x14ac:dyDescent="0.25">
      <c r="A213" s="502"/>
      <c r="B213" s="502"/>
      <c r="C213" s="502"/>
      <c r="D213" s="502"/>
      <c r="E213" s="502"/>
      <c r="F213" s="502"/>
      <c r="G213" s="502"/>
      <c r="H213" s="502"/>
      <c r="I213" s="502"/>
    </row>
    <row r="214" spans="1:9" ht="19.5" customHeight="1" x14ac:dyDescent="0.25">
      <c r="A214" s="502"/>
      <c r="B214" s="502"/>
      <c r="C214" s="502"/>
      <c r="D214" s="502"/>
      <c r="E214" s="502"/>
      <c r="F214" s="502"/>
      <c r="G214" s="502"/>
      <c r="H214" s="502"/>
      <c r="I214" s="502"/>
    </row>
    <row r="215" spans="1:9" ht="20.100000000000001" customHeight="1" x14ac:dyDescent="0.25">
      <c r="A215" s="504" t="s">
        <v>167</v>
      </c>
      <c r="B215" s="504"/>
      <c r="C215" s="504"/>
      <c r="D215" s="504"/>
      <c r="E215" s="504"/>
      <c r="F215" s="504"/>
      <c r="G215" s="504"/>
      <c r="H215" s="504"/>
      <c r="I215" s="504"/>
    </row>
    <row r="216" spans="1:9" ht="20.100000000000001" customHeight="1" x14ac:dyDescent="0.25">
      <c r="A216" s="504"/>
      <c r="B216" s="504"/>
      <c r="C216" s="504"/>
      <c r="D216" s="504"/>
      <c r="E216" s="504"/>
      <c r="F216" s="504"/>
      <c r="G216" s="504"/>
      <c r="H216" s="504"/>
      <c r="I216" s="504"/>
    </row>
    <row r="217" spans="1:9" ht="21.75" customHeight="1" x14ac:dyDescent="0.25">
      <c r="A217" s="504"/>
      <c r="B217" s="504"/>
      <c r="C217" s="504"/>
      <c r="D217" s="504"/>
      <c r="E217" s="504"/>
      <c r="F217" s="504"/>
      <c r="G217" s="504"/>
      <c r="H217" s="504"/>
      <c r="I217" s="504"/>
    </row>
    <row r="218" spans="1:9" ht="20.100000000000001" customHeight="1" thickBot="1" x14ac:dyDescent="0.3">
      <c r="A218" s="505"/>
      <c r="B218" s="505"/>
      <c r="C218" s="505"/>
      <c r="D218" s="505"/>
      <c r="E218" s="505"/>
      <c r="F218" s="505"/>
      <c r="G218" s="505"/>
      <c r="H218" s="505"/>
      <c r="I218" s="505"/>
    </row>
    <row r="219" spans="1:9" ht="15" customHeight="1" x14ac:dyDescent="0.25">
      <c r="A219" s="491"/>
      <c r="B219" s="492"/>
      <c r="C219" s="493"/>
      <c r="D219" s="491"/>
      <c r="E219" s="492"/>
      <c r="F219" s="493"/>
      <c r="G219" s="492"/>
      <c r="H219" s="492"/>
      <c r="I219" s="493"/>
    </row>
    <row r="220" spans="1:9" s="192" customFormat="1" ht="15" customHeight="1" x14ac:dyDescent="0.25">
      <c r="A220" s="494"/>
      <c r="B220" s="495"/>
      <c r="C220" s="496"/>
      <c r="D220" s="494"/>
      <c r="E220" s="495"/>
      <c r="F220" s="496"/>
      <c r="G220" s="495"/>
      <c r="H220" s="495"/>
      <c r="I220" s="496"/>
    </row>
    <row r="221" spans="1:9" s="192" customFormat="1" ht="15" customHeight="1" x14ac:dyDescent="0.25">
      <c r="A221" s="494"/>
      <c r="B221" s="495"/>
      <c r="C221" s="496"/>
      <c r="D221" s="494"/>
      <c r="E221" s="495"/>
      <c r="F221" s="496"/>
      <c r="G221" s="495"/>
      <c r="H221" s="495"/>
      <c r="I221" s="496"/>
    </row>
    <row r="222" spans="1:9" ht="15" customHeight="1" thickBot="1" x14ac:dyDescent="0.3">
      <c r="A222" s="497"/>
      <c r="B222" s="498"/>
      <c r="C222" s="499"/>
      <c r="D222" s="497"/>
      <c r="E222" s="498"/>
      <c r="F222" s="499"/>
      <c r="G222" s="498"/>
      <c r="H222" s="498"/>
      <c r="I222" s="499"/>
    </row>
    <row r="223" spans="1:9" ht="15" customHeight="1" x14ac:dyDescent="0.25">
      <c r="A223" s="523" t="str">
        <f>'GES TUTANAK '!A180</f>
        <v>Başkan</v>
      </c>
      <c r="B223" s="524"/>
      <c r="C223" s="525"/>
      <c r="D223" s="523" t="str">
        <f>A181</f>
        <v>Üye</v>
      </c>
      <c r="E223" s="524"/>
      <c r="F223" s="525"/>
      <c r="G223" s="524" t="str">
        <f>A183</f>
        <v>Üye</v>
      </c>
      <c r="H223" s="524"/>
      <c r="I223" s="525"/>
    </row>
    <row r="224" spans="1:9" ht="15" customHeight="1" x14ac:dyDescent="0.25">
      <c r="A224" s="338" t="str">
        <f>'ÇALIŞMA SAYFASI'!B71</f>
        <v>………………</v>
      </c>
      <c r="B224" s="334"/>
      <c r="C224" s="434"/>
      <c r="D224" s="338" t="str">
        <f>'ÇALIŞMA SAYFASI'!B72</f>
        <v>……………...</v>
      </c>
      <c r="E224" s="334"/>
      <c r="F224" s="434"/>
      <c r="G224" s="341" t="str">
        <f>'ÇALIŞMA SAYFASI'!B73</f>
        <v>……………...</v>
      </c>
      <c r="H224" s="334"/>
      <c r="I224" s="434"/>
    </row>
    <row r="225" spans="1:9" ht="15" customHeight="1" x14ac:dyDescent="0.25">
      <c r="A225" s="338"/>
      <c r="B225" s="339"/>
      <c r="C225" s="340"/>
      <c r="D225" s="338"/>
      <c r="E225" s="339"/>
      <c r="F225" s="340"/>
      <c r="G225" s="341"/>
      <c r="H225" s="339"/>
      <c r="I225" s="340"/>
    </row>
    <row r="226" spans="1:9" s="192" customFormat="1" ht="15" customHeight="1" x14ac:dyDescent="0.25">
      <c r="A226" s="338"/>
      <c r="B226" s="339"/>
      <c r="C226" s="340"/>
      <c r="D226" s="338"/>
      <c r="E226" s="339"/>
      <c r="F226" s="340"/>
      <c r="G226" s="341"/>
      <c r="H226" s="339"/>
      <c r="I226" s="340"/>
    </row>
    <row r="227" spans="1:9" s="192" customFormat="1" ht="15" customHeight="1" x14ac:dyDescent="0.25">
      <c r="A227" s="338"/>
      <c r="B227" s="339"/>
      <c r="C227" s="340"/>
      <c r="D227" s="338"/>
      <c r="E227" s="339"/>
      <c r="F227" s="340"/>
      <c r="G227" s="341"/>
      <c r="H227" s="339"/>
      <c r="I227" s="340"/>
    </row>
    <row r="228" spans="1:9" ht="15" customHeight="1" x14ac:dyDescent="0.25">
      <c r="A228" s="338"/>
      <c r="B228" s="339"/>
      <c r="C228" s="340"/>
      <c r="D228" s="338"/>
      <c r="E228" s="339"/>
      <c r="F228" s="340"/>
      <c r="G228" s="341"/>
      <c r="H228" s="339"/>
      <c r="I228" s="340"/>
    </row>
    <row r="229" spans="1:9" ht="15" customHeight="1" thickBot="1" x14ac:dyDescent="0.3">
      <c r="A229" s="351" t="str">
        <f>A183</f>
        <v>Üye</v>
      </c>
      <c r="B229" s="352"/>
      <c r="C229" s="353"/>
      <c r="D229" s="351" t="str">
        <f>A184</f>
        <v>Üye</v>
      </c>
      <c r="E229" s="352"/>
      <c r="F229" s="353"/>
      <c r="G229" s="352"/>
      <c r="H229" s="352"/>
      <c r="I229" s="353"/>
    </row>
    <row r="230" spans="1:9" ht="15" customHeight="1" thickBot="1" x14ac:dyDescent="0.3">
      <c r="A230" s="486" t="str">
        <f>'ÇALIŞMA SAYFASI'!B74</f>
        <v>……………...</v>
      </c>
      <c r="B230" s="352"/>
      <c r="C230" s="353"/>
      <c r="D230" s="486" t="str">
        <f>'ÇALIŞMA SAYFASI'!B75</f>
        <v>……………...</v>
      </c>
      <c r="E230" s="352"/>
      <c r="F230" s="353"/>
      <c r="G230" s="526"/>
      <c r="H230" s="352"/>
      <c r="I230" s="353"/>
    </row>
    <row r="231" spans="1:9" ht="19.5" thickBot="1" x14ac:dyDescent="0.35">
      <c r="A231" s="516" t="s">
        <v>20</v>
      </c>
      <c r="B231" s="516"/>
      <c r="C231" s="516"/>
      <c r="D231" s="516"/>
      <c r="E231" s="516"/>
      <c r="F231" s="516"/>
      <c r="G231" s="516"/>
      <c r="H231" s="516"/>
      <c r="I231" s="516"/>
    </row>
    <row r="232" spans="1:9" ht="16.5" thickBot="1" x14ac:dyDescent="0.3">
      <c r="A232" s="487" t="s">
        <v>21</v>
      </c>
      <c r="B232" s="488"/>
      <c r="C232" s="488"/>
      <c r="D232" s="488"/>
      <c r="E232" s="489"/>
      <c r="F232" s="487" t="s">
        <v>138</v>
      </c>
      <c r="G232" s="488"/>
      <c r="H232" s="488"/>
      <c r="I232" s="490"/>
    </row>
    <row r="233" spans="1:9" ht="15" customHeight="1" x14ac:dyDescent="0.25">
      <c r="A233" s="466">
        <v>1</v>
      </c>
      <c r="B233" s="469" t="str">
        <f>'ÇALIŞMA SAYFASI'!A64</f>
        <v xml:space="preserve">İnverterler (Eviriciler)
İmalatçı: ……………...
Tipi: ……………...
Toplam Evirici Sayısı: ……………... Adet
Maksimum Giriş Gerilimi: ……………... V
Maksimum Giriş Akımı: ……………... A
Nominal Gücü: ……………... kW
Maksimum Gücü (AC): ……………... kW
Üretim Yılı: ……………...
Seri No:……………...
Not:Evirici-1 AC çıkış güç değeri ……………... kWe'ye sınırlandırılmıştır.
</v>
      </c>
      <c r="C233" s="478"/>
      <c r="D233" s="478"/>
      <c r="E233" s="479"/>
      <c r="F233" s="469" t="str">
        <f>'ÇALIŞMA SAYFASI'!B64</f>
        <v xml:space="preserve">İnverterler (Eviriciler)
Toplam Evirici Sayısı: ……………... Adet
Maksimum Giriş Gerilimi:……………... V
Maksimum Giriş Akımı: ……………... A
Nominal Gücü: ……………...kW
Maksimum Gücü (AC): ……………... kW
Üretim Yılı: ……………...
</v>
      </c>
      <c r="G233" s="478"/>
      <c r="H233" s="478"/>
      <c r="I233" s="479"/>
    </row>
    <row r="234" spans="1:9" x14ac:dyDescent="0.25">
      <c r="A234" s="467"/>
      <c r="B234" s="480"/>
      <c r="C234" s="481"/>
      <c r="D234" s="481"/>
      <c r="E234" s="482"/>
      <c r="F234" s="480"/>
      <c r="G234" s="481"/>
      <c r="H234" s="481"/>
      <c r="I234" s="482"/>
    </row>
    <row r="235" spans="1:9" x14ac:dyDescent="0.25">
      <c r="A235" s="467"/>
      <c r="B235" s="480"/>
      <c r="C235" s="481"/>
      <c r="D235" s="481"/>
      <c r="E235" s="482"/>
      <c r="F235" s="480"/>
      <c r="G235" s="481"/>
      <c r="H235" s="481"/>
      <c r="I235" s="482"/>
    </row>
    <row r="236" spans="1:9" x14ac:dyDescent="0.25">
      <c r="A236" s="467"/>
      <c r="B236" s="480"/>
      <c r="C236" s="481"/>
      <c r="D236" s="481"/>
      <c r="E236" s="482"/>
      <c r="F236" s="480"/>
      <c r="G236" s="481"/>
      <c r="H236" s="481"/>
      <c r="I236" s="482"/>
    </row>
    <row r="237" spans="1:9" x14ac:dyDescent="0.25">
      <c r="A237" s="467"/>
      <c r="B237" s="480"/>
      <c r="C237" s="481"/>
      <c r="D237" s="481"/>
      <c r="E237" s="482"/>
      <c r="F237" s="480"/>
      <c r="G237" s="481"/>
      <c r="H237" s="481"/>
      <c r="I237" s="482"/>
    </row>
    <row r="238" spans="1:9" x14ac:dyDescent="0.25">
      <c r="A238" s="467"/>
      <c r="B238" s="480"/>
      <c r="C238" s="481"/>
      <c r="D238" s="481"/>
      <c r="E238" s="482"/>
      <c r="F238" s="480"/>
      <c r="G238" s="481"/>
      <c r="H238" s="481"/>
      <c r="I238" s="482"/>
    </row>
    <row r="239" spans="1:9" x14ac:dyDescent="0.25">
      <c r="A239" s="467"/>
      <c r="B239" s="480"/>
      <c r="C239" s="481"/>
      <c r="D239" s="481"/>
      <c r="E239" s="482"/>
      <c r="F239" s="480"/>
      <c r="G239" s="481"/>
      <c r="H239" s="481"/>
      <c r="I239" s="482"/>
    </row>
    <row r="240" spans="1:9" x14ac:dyDescent="0.25">
      <c r="A240" s="467"/>
      <c r="B240" s="480"/>
      <c r="C240" s="481"/>
      <c r="D240" s="481"/>
      <c r="E240" s="482"/>
      <c r="F240" s="480"/>
      <c r="G240" s="481"/>
      <c r="H240" s="481"/>
      <c r="I240" s="482"/>
    </row>
    <row r="241" spans="1:9" x14ac:dyDescent="0.25">
      <c r="A241" s="467"/>
      <c r="B241" s="480"/>
      <c r="C241" s="481"/>
      <c r="D241" s="481"/>
      <c r="E241" s="482"/>
      <c r="F241" s="480"/>
      <c r="G241" s="481"/>
      <c r="H241" s="481"/>
      <c r="I241" s="482"/>
    </row>
    <row r="242" spans="1:9" x14ac:dyDescent="0.25">
      <c r="A242" s="467"/>
      <c r="B242" s="480"/>
      <c r="C242" s="481"/>
      <c r="D242" s="481"/>
      <c r="E242" s="482"/>
      <c r="F242" s="480"/>
      <c r="G242" s="481"/>
      <c r="H242" s="481"/>
      <c r="I242" s="482"/>
    </row>
    <row r="243" spans="1:9" x14ac:dyDescent="0.25">
      <c r="A243" s="467"/>
      <c r="B243" s="480"/>
      <c r="C243" s="481"/>
      <c r="D243" s="481"/>
      <c r="E243" s="482"/>
      <c r="F243" s="480"/>
      <c r="G243" s="481"/>
      <c r="H243" s="481"/>
      <c r="I243" s="482"/>
    </row>
    <row r="244" spans="1:9" x14ac:dyDescent="0.25">
      <c r="A244" s="467"/>
      <c r="B244" s="480"/>
      <c r="C244" s="481"/>
      <c r="D244" s="481"/>
      <c r="E244" s="482"/>
      <c r="F244" s="480"/>
      <c r="G244" s="481"/>
      <c r="H244" s="481"/>
      <c r="I244" s="482"/>
    </row>
    <row r="245" spans="1:9" x14ac:dyDescent="0.25">
      <c r="A245" s="467"/>
      <c r="B245" s="480"/>
      <c r="C245" s="481"/>
      <c r="D245" s="481"/>
      <c r="E245" s="482"/>
      <c r="F245" s="480"/>
      <c r="G245" s="481"/>
      <c r="H245" s="481"/>
      <c r="I245" s="482"/>
    </row>
    <row r="246" spans="1:9" x14ac:dyDescent="0.25">
      <c r="A246" s="467"/>
      <c r="B246" s="480"/>
      <c r="C246" s="481"/>
      <c r="D246" s="481"/>
      <c r="E246" s="482"/>
      <c r="F246" s="480"/>
      <c r="G246" s="481"/>
      <c r="H246" s="481"/>
      <c r="I246" s="482"/>
    </row>
    <row r="247" spans="1:9" x14ac:dyDescent="0.25">
      <c r="A247" s="467"/>
      <c r="B247" s="480"/>
      <c r="C247" s="481"/>
      <c r="D247" s="481"/>
      <c r="E247" s="482"/>
      <c r="F247" s="480"/>
      <c r="G247" s="481"/>
      <c r="H247" s="481"/>
      <c r="I247" s="482"/>
    </row>
    <row r="248" spans="1:9" ht="12" customHeight="1" thickBot="1" x14ac:dyDescent="0.3">
      <c r="A248" s="467"/>
      <c r="B248" s="480"/>
      <c r="C248" s="481"/>
      <c r="D248" s="481"/>
      <c r="E248" s="482"/>
      <c r="F248" s="480"/>
      <c r="G248" s="481"/>
      <c r="H248" s="481"/>
      <c r="I248" s="482"/>
    </row>
    <row r="249" spans="1:9" s="192" customFormat="1" ht="15.75" hidden="1" thickBot="1" x14ac:dyDescent="0.3">
      <c r="A249" s="467"/>
      <c r="B249" s="480"/>
      <c r="C249" s="481"/>
      <c r="D249" s="481"/>
      <c r="E249" s="482"/>
      <c r="F249" s="480"/>
      <c r="G249" s="481"/>
      <c r="H249" s="481"/>
      <c r="I249" s="482"/>
    </row>
    <row r="250" spans="1:9" s="192" customFormat="1" ht="12" hidden="1" customHeight="1" thickBot="1" x14ac:dyDescent="0.3">
      <c r="A250" s="467"/>
      <c r="B250" s="480"/>
      <c r="C250" s="481"/>
      <c r="D250" s="481"/>
      <c r="E250" s="482"/>
      <c r="F250" s="480"/>
      <c r="G250" s="481"/>
      <c r="H250" s="481"/>
      <c r="I250" s="482"/>
    </row>
    <row r="251" spans="1:9" s="192" customFormat="1" ht="15.75" hidden="1" thickBot="1" x14ac:dyDescent="0.3">
      <c r="A251" s="467"/>
      <c r="B251" s="480"/>
      <c r="C251" s="481"/>
      <c r="D251" s="481"/>
      <c r="E251" s="482"/>
      <c r="F251" s="480"/>
      <c r="G251" s="481"/>
      <c r="H251" s="481"/>
      <c r="I251" s="482"/>
    </row>
    <row r="252" spans="1:9" ht="15.75" hidden="1" thickBot="1" x14ac:dyDescent="0.3">
      <c r="A252" s="467"/>
      <c r="B252" s="480"/>
      <c r="C252" s="481"/>
      <c r="D252" s="481"/>
      <c r="E252" s="482"/>
      <c r="F252" s="480"/>
      <c r="G252" s="481"/>
      <c r="H252" s="481"/>
      <c r="I252" s="482"/>
    </row>
    <row r="253" spans="1:9" ht="15.75" hidden="1" thickBot="1" x14ac:dyDescent="0.3">
      <c r="A253" s="467"/>
      <c r="B253" s="480"/>
      <c r="C253" s="481"/>
      <c r="D253" s="481"/>
      <c r="E253" s="482"/>
      <c r="F253" s="480"/>
      <c r="G253" s="481"/>
      <c r="H253" s="481"/>
      <c r="I253" s="482"/>
    </row>
    <row r="254" spans="1:9" ht="15.75" hidden="1" thickBot="1" x14ac:dyDescent="0.3">
      <c r="A254" s="467"/>
      <c r="B254" s="480"/>
      <c r="C254" s="481"/>
      <c r="D254" s="481"/>
      <c r="E254" s="482"/>
      <c r="F254" s="480"/>
      <c r="G254" s="481"/>
      <c r="H254" s="481"/>
      <c r="I254" s="482"/>
    </row>
    <row r="255" spans="1:9" ht="15.75" hidden="1" thickBot="1" x14ac:dyDescent="0.3">
      <c r="A255" s="467"/>
      <c r="B255" s="480"/>
      <c r="C255" s="481"/>
      <c r="D255" s="481"/>
      <c r="E255" s="482"/>
      <c r="F255" s="480"/>
      <c r="G255" s="481"/>
      <c r="H255" s="481"/>
      <c r="I255" s="482"/>
    </row>
    <row r="256" spans="1:9" ht="15" hidden="1" customHeight="1" thickBot="1" x14ac:dyDescent="0.3">
      <c r="A256" s="467"/>
      <c r="B256" s="480"/>
      <c r="C256" s="481"/>
      <c r="D256" s="481"/>
      <c r="E256" s="482"/>
      <c r="F256" s="480"/>
      <c r="G256" s="481"/>
      <c r="H256" s="481"/>
      <c r="I256" s="482"/>
    </row>
    <row r="257" spans="1:20" ht="130.5" hidden="1" customHeight="1" thickBot="1" x14ac:dyDescent="0.3">
      <c r="A257" s="468"/>
      <c r="B257" s="483"/>
      <c r="C257" s="484"/>
      <c r="D257" s="484"/>
      <c r="E257" s="485"/>
      <c r="F257" s="483"/>
      <c r="G257" s="484"/>
      <c r="H257" s="484"/>
      <c r="I257" s="485"/>
    </row>
    <row r="258" spans="1:20" x14ac:dyDescent="0.25">
      <c r="A258" s="466">
        <v>2</v>
      </c>
      <c r="B258" s="469" t="str">
        <f>'ÇALIŞMA SAYFASI'!A65</f>
        <v xml:space="preserve">Modüller
Üretici Firma:  ……………...
Tipi: …………….../  Monokristal
Maksimum Modül Gücü: ……………...Wp
Boyutları: ……………... mm
Toplam Modül Sayısı: ……………... Adet
İzin Verilen Modül Sıcaklığı: -40°C ~ +85°C
İmalat Yılı: ……………...
</v>
      </c>
      <c r="C258" s="470"/>
      <c r="D258" s="470"/>
      <c r="E258" s="471"/>
      <c r="F258" s="469" t="str">
        <f>'ÇALIŞMA SAYFASI'!B65</f>
        <v>Modüller
Tipi: …………….../  Monokristal
Maksimum Modül Gücü:……………...Wp
Boyutları:  ……………... mm
Toplam Modül Sayısı: ……………... Adet
İzin Verilen Modül Sıcaklığı: -40°C ~ +85°C
İmalat Yılı: ………………</v>
      </c>
      <c r="G258" s="478"/>
      <c r="H258" s="478"/>
      <c r="I258" s="479"/>
    </row>
    <row r="259" spans="1:20" x14ac:dyDescent="0.25">
      <c r="A259" s="467"/>
      <c r="B259" s="472"/>
      <c r="C259" s="473"/>
      <c r="D259" s="473"/>
      <c r="E259" s="474"/>
      <c r="F259" s="480"/>
      <c r="G259" s="481"/>
      <c r="H259" s="481"/>
      <c r="I259" s="482"/>
    </row>
    <row r="260" spans="1:20" x14ac:dyDescent="0.25">
      <c r="A260" s="467"/>
      <c r="B260" s="472"/>
      <c r="C260" s="473"/>
      <c r="D260" s="473"/>
      <c r="E260" s="474"/>
      <c r="F260" s="480"/>
      <c r="G260" s="481"/>
      <c r="H260" s="481"/>
      <c r="I260" s="482"/>
    </row>
    <row r="261" spans="1:20" x14ac:dyDescent="0.25">
      <c r="A261" s="467"/>
      <c r="B261" s="472"/>
      <c r="C261" s="473"/>
      <c r="D261" s="473"/>
      <c r="E261" s="474"/>
      <c r="F261" s="480"/>
      <c r="G261" s="481"/>
      <c r="H261" s="481"/>
      <c r="I261" s="482"/>
      <c r="O261" s="80"/>
      <c r="P261" s="80"/>
      <c r="Q261" s="80"/>
      <c r="R261" s="80"/>
      <c r="S261" s="80"/>
      <c r="T261" s="80"/>
    </row>
    <row r="262" spans="1:20" x14ac:dyDescent="0.25">
      <c r="A262" s="467"/>
      <c r="B262" s="472"/>
      <c r="C262" s="473"/>
      <c r="D262" s="473"/>
      <c r="E262" s="474"/>
      <c r="F262" s="480"/>
      <c r="G262" s="481"/>
      <c r="H262" s="481"/>
      <c r="I262" s="482"/>
      <c r="O262" s="80"/>
      <c r="P262" s="80"/>
      <c r="Q262" s="80"/>
      <c r="R262" s="80"/>
      <c r="S262" s="80"/>
      <c r="T262" s="80"/>
    </row>
    <row r="263" spans="1:20" x14ac:dyDescent="0.25">
      <c r="A263" s="467"/>
      <c r="B263" s="472"/>
      <c r="C263" s="473"/>
      <c r="D263" s="473"/>
      <c r="E263" s="474"/>
      <c r="F263" s="480"/>
      <c r="G263" s="481"/>
      <c r="H263" s="481"/>
      <c r="I263" s="482"/>
      <c r="O263" s="80"/>
      <c r="P263" s="80"/>
      <c r="Q263" s="80"/>
      <c r="R263" s="80"/>
      <c r="S263" s="80"/>
      <c r="T263" s="80"/>
    </row>
    <row r="264" spans="1:20" x14ac:dyDescent="0.25">
      <c r="A264" s="467"/>
      <c r="B264" s="472"/>
      <c r="C264" s="473"/>
      <c r="D264" s="473"/>
      <c r="E264" s="474"/>
      <c r="F264" s="480"/>
      <c r="G264" s="481"/>
      <c r="H264" s="481"/>
      <c r="I264" s="482"/>
      <c r="O264" s="80"/>
      <c r="P264" s="80"/>
      <c r="Q264" s="80"/>
      <c r="R264" s="80"/>
      <c r="S264" s="80"/>
      <c r="T264" s="80"/>
    </row>
    <row r="265" spans="1:20" x14ac:dyDescent="0.25">
      <c r="A265" s="467"/>
      <c r="B265" s="472"/>
      <c r="C265" s="473"/>
      <c r="D265" s="473"/>
      <c r="E265" s="474"/>
      <c r="F265" s="480"/>
      <c r="G265" s="481"/>
      <c r="H265" s="481"/>
      <c r="I265" s="482"/>
    </row>
    <row r="266" spans="1:20" x14ac:dyDescent="0.25">
      <c r="A266" s="467"/>
      <c r="B266" s="472"/>
      <c r="C266" s="473"/>
      <c r="D266" s="473"/>
      <c r="E266" s="474"/>
      <c r="F266" s="480"/>
      <c r="G266" s="481"/>
      <c r="H266" s="481"/>
      <c r="I266" s="482"/>
    </row>
    <row r="267" spans="1:20" x14ac:dyDescent="0.25">
      <c r="A267" s="467"/>
      <c r="B267" s="472"/>
      <c r="C267" s="473"/>
      <c r="D267" s="473"/>
      <c r="E267" s="474"/>
      <c r="F267" s="480"/>
      <c r="G267" s="481"/>
      <c r="H267" s="481"/>
      <c r="I267" s="482"/>
    </row>
    <row r="268" spans="1:20" s="80" customFormat="1" ht="13.5" customHeight="1" x14ac:dyDescent="0.25">
      <c r="A268" s="467"/>
      <c r="B268" s="472"/>
      <c r="C268" s="473"/>
      <c r="D268" s="473"/>
      <c r="E268" s="474"/>
      <c r="F268" s="480"/>
      <c r="G268" s="481"/>
      <c r="H268" s="481"/>
      <c r="I268" s="482"/>
      <c r="K268"/>
      <c r="L268"/>
      <c r="M268"/>
      <c r="N268"/>
      <c r="O268"/>
      <c r="P268"/>
      <c r="Q268"/>
      <c r="R268"/>
      <c r="S268"/>
      <c r="T268"/>
    </row>
    <row r="269" spans="1:20" s="80" customFormat="1" hidden="1" x14ac:dyDescent="0.25">
      <c r="A269" s="467"/>
      <c r="B269" s="472"/>
      <c r="C269" s="473"/>
      <c r="D269" s="473"/>
      <c r="E269" s="474"/>
      <c r="F269" s="480"/>
      <c r="G269" s="481"/>
      <c r="H269" s="481"/>
      <c r="I269" s="482"/>
      <c r="K269"/>
      <c r="L269"/>
      <c r="M269"/>
      <c r="N269"/>
      <c r="O269"/>
      <c r="P269"/>
      <c r="Q269"/>
      <c r="R269"/>
      <c r="S269"/>
      <c r="T269"/>
    </row>
    <row r="270" spans="1:20" s="80" customFormat="1" hidden="1" x14ac:dyDescent="0.25">
      <c r="A270" s="467"/>
      <c r="B270" s="472"/>
      <c r="C270" s="473"/>
      <c r="D270" s="473"/>
      <c r="E270" s="474"/>
      <c r="F270" s="480"/>
      <c r="G270" s="481"/>
      <c r="H270" s="481"/>
      <c r="I270" s="482"/>
      <c r="K270"/>
      <c r="L270"/>
      <c r="M270"/>
      <c r="N270"/>
      <c r="O270"/>
      <c r="P270"/>
      <c r="Q270"/>
      <c r="R270"/>
      <c r="S270"/>
      <c r="T270"/>
    </row>
    <row r="271" spans="1:20" s="80" customFormat="1" hidden="1" x14ac:dyDescent="0.25">
      <c r="A271" s="467"/>
      <c r="B271" s="472"/>
      <c r="C271" s="473"/>
      <c r="D271" s="473"/>
      <c r="E271" s="474"/>
      <c r="F271" s="480"/>
      <c r="G271" s="481"/>
      <c r="H271" s="481"/>
      <c r="I271" s="482"/>
      <c r="K271"/>
      <c r="L271"/>
      <c r="M271"/>
      <c r="N271"/>
      <c r="O271"/>
      <c r="P271"/>
      <c r="Q271"/>
      <c r="R271"/>
      <c r="S271"/>
      <c r="T271"/>
    </row>
    <row r="272" spans="1:20" s="192" customFormat="1" hidden="1" x14ac:dyDescent="0.25">
      <c r="A272" s="467"/>
      <c r="B272" s="472"/>
      <c r="C272" s="473"/>
      <c r="D272" s="473"/>
      <c r="E272" s="474"/>
      <c r="F272" s="480"/>
      <c r="G272" s="481"/>
      <c r="H272" s="481"/>
      <c r="I272" s="482"/>
    </row>
    <row r="273" spans="1:9" s="192" customFormat="1" hidden="1" x14ac:dyDescent="0.25">
      <c r="A273" s="467"/>
      <c r="B273" s="472"/>
      <c r="C273" s="473"/>
      <c r="D273" s="473"/>
      <c r="E273" s="474"/>
      <c r="F273" s="480"/>
      <c r="G273" s="481"/>
      <c r="H273" s="481"/>
      <c r="I273" s="482"/>
    </row>
    <row r="274" spans="1:9" s="192" customFormat="1" hidden="1" x14ac:dyDescent="0.25">
      <c r="A274" s="467"/>
      <c r="B274" s="472"/>
      <c r="C274" s="473"/>
      <c r="D274" s="473"/>
      <c r="E274" s="474"/>
      <c r="F274" s="480"/>
      <c r="G274" s="481"/>
      <c r="H274" s="481"/>
      <c r="I274" s="482"/>
    </row>
    <row r="275" spans="1:9" hidden="1" x14ac:dyDescent="0.25">
      <c r="A275" s="467"/>
      <c r="B275" s="472"/>
      <c r="C275" s="473"/>
      <c r="D275" s="473"/>
      <c r="E275" s="474"/>
      <c r="F275" s="480"/>
      <c r="G275" s="481"/>
      <c r="H275" s="481"/>
      <c r="I275" s="482"/>
    </row>
    <row r="276" spans="1:9" hidden="1" x14ac:dyDescent="0.25">
      <c r="A276" s="467"/>
      <c r="B276" s="472"/>
      <c r="C276" s="473"/>
      <c r="D276" s="473"/>
      <c r="E276" s="474"/>
      <c r="F276" s="480"/>
      <c r="G276" s="481"/>
      <c r="H276" s="481"/>
      <c r="I276" s="482"/>
    </row>
    <row r="277" spans="1:9" hidden="1" x14ac:dyDescent="0.25">
      <c r="A277" s="467"/>
      <c r="B277" s="472"/>
      <c r="C277" s="473"/>
      <c r="D277" s="473"/>
      <c r="E277" s="474"/>
      <c r="F277" s="480"/>
      <c r="G277" s="481"/>
      <c r="H277" s="481"/>
      <c r="I277" s="482"/>
    </row>
    <row r="278" spans="1:9" hidden="1" x14ac:dyDescent="0.25">
      <c r="A278" s="467"/>
      <c r="B278" s="472"/>
      <c r="C278" s="473"/>
      <c r="D278" s="473"/>
      <c r="E278" s="474"/>
      <c r="F278" s="480"/>
      <c r="G278" s="481"/>
      <c r="H278" s="481"/>
      <c r="I278" s="482"/>
    </row>
    <row r="279" spans="1:9" ht="15.75" hidden="1" thickBot="1" x14ac:dyDescent="0.3">
      <c r="A279" s="468"/>
      <c r="B279" s="475"/>
      <c r="C279" s="476"/>
      <c r="D279" s="476"/>
      <c r="E279" s="477"/>
      <c r="F279" s="483"/>
      <c r="G279" s="484"/>
      <c r="H279" s="484"/>
      <c r="I279" s="485"/>
    </row>
    <row r="281" spans="1:9" s="217" customFormat="1" x14ac:dyDescent="0.25"/>
    <row r="282" spans="1:9" s="217" customFormat="1" x14ac:dyDescent="0.25"/>
    <row r="283" spans="1:9" s="217" customFormat="1" x14ac:dyDescent="0.25"/>
    <row r="285" spans="1:9" ht="15.75" thickBot="1" x14ac:dyDescent="0.3"/>
    <row r="286" spans="1:9" ht="15" customHeight="1" x14ac:dyDescent="0.25">
      <c r="A286" s="342"/>
      <c r="B286" s="343"/>
      <c r="C286" s="344"/>
      <c r="D286" s="342"/>
      <c r="E286" s="343"/>
      <c r="F286" s="344"/>
      <c r="G286" s="342"/>
      <c r="H286" s="343"/>
      <c r="I286" s="344"/>
    </row>
    <row r="287" spans="1:9" s="192" customFormat="1" ht="15" customHeight="1" x14ac:dyDescent="0.25">
      <c r="A287" s="345"/>
      <c r="B287" s="346"/>
      <c r="C287" s="347"/>
      <c r="D287" s="345"/>
      <c r="E287" s="346"/>
      <c r="F287" s="347"/>
      <c r="G287" s="345"/>
      <c r="H287" s="346"/>
      <c r="I287" s="347"/>
    </row>
    <row r="288" spans="1:9" s="192" customFormat="1" ht="15" customHeight="1" x14ac:dyDescent="0.25">
      <c r="A288" s="345"/>
      <c r="B288" s="346"/>
      <c r="C288" s="347"/>
      <c r="D288" s="345"/>
      <c r="E288" s="346"/>
      <c r="F288" s="347"/>
      <c r="G288" s="345"/>
      <c r="H288" s="346"/>
      <c r="I288" s="347"/>
    </row>
    <row r="289" spans="1:9" ht="15" customHeight="1" x14ac:dyDescent="0.25">
      <c r="A289" s="345"/>
      <c r="B289" s="346"/>
      <c r="C289" s="347"/>
      <c r="D289" s="345"/>
      <c r="E289" s="346"/>
      <c r="F289" s="347"/>
      <c r="G289" s="345"/>
      <c r="H289" s="346"/>
      <c r="I289" s="347"/>
    </row>
    <row r="290" spans="1:9" ht="15" customHeight="1" x14ac:dyDescent="0.25">
      <c r="A290" s="345"/>
      <c r="B290" s="346"/>
      <c r="C290" s="347"/>
      <c r="D290" s="345"/>
      <c r="E290" s="346"/>
      <c r="F290" s="347"/>
      <c r="G290" s="345"/>
      <c r="H290" s="346"/>
      <c r="I290" s="347"/>
    </row>
    <row r="291" spans="1:9" ht="15" customHeight="1" thickBot="1" x14ac:dyDescent="0.3">
      <c r="A291" s="321" t="str">
        <f>A180</f>
        <v>Başkan</v>
      </c>
      <c r="B291" s="322"/>
      <c r="C291" s="323"/>
      <c r="D291" s="321" t="str">
        <f>A181</f>
        <v>Üye</v>
      </c>
      <c r="E291" s="322"/>
      <c r="F291" s="323"/>
      <c r="G291" s="321" t="str">
        <f>A182</f>
        <v>Üye</v>
      </c>
      <c r="H291" s="322"/>
      <c r="I291" s="323"/>
    </row>
    <row r="292" spans="1:9" ht="15" customHeight="1" thickBot="1" x14ac:dyDescent="0.3">
      <c r="A292" s="321" t="str">
        <f>'ÇALIŞMA SAYFASI'!B71</f>
        <v>………………</v>
      </c>
      <c r="B292" s="322"/>
      <c r="C292" s="323"/>
      <c r="D292" s="321" t="str">
        <f>'ÇALIŞMA SAYFASI'!B72</f>
        <v>……………...</v>
      </c>
      <c r="E292" s="322"/>
      <c r="F292" s="323"/>
      <c r="G292" s="321" t="str">
        <f>'ÇALIŞMA SAYFASI'!B73</f>
        <v>……………...</v>
      </c>
      <c r="H292" s="322"/>
      <c r="I292" s="323"/>
    </row>
    <row r="293" spans="1:9" ht="15" customHeight="1" x14ac:dyDescent="0.25">
      <c r="A293" s="416"/>
      <c r="B293" s="417"/>
      <c r="C293" s="418"/>
      <c r="D293" s="416"/>
      <c r="E293" s="417"/>
      <c r="F293" s="418"/>
      <c r="G293" s="416"/>
      <c r="H293" s="417"/>
      <c r="I293" s="418"/>
    </row>
    <row r="294" spans="1:9" s="192" customFormat="1" ht="15" customHeight="1" x14ac:dyDescent="0.25">
      <c r="A294" s="419"/>
      <c r="B294" s="420"/>
      <c r="C294" s="421"/>
      <c r="D294" s="419"/>
      <c r="E294" s="420"/>
      <c r="F294" s="421"/>
      <c r="G294" s="419"/>
      <c r="H294" s="420"/>
      <c r="I294" s="421"/>
    </row>
    <row r="295" spans="1:9" s="192" customFormat="1" ht="15" customHeight="1" x14ac:dyDescent="0.25">
      <c r="A295" s="419"/>
      <c r="B295" s="420"/>
      <c r="C295" s="421"/>
      <c r="D295" s="419"/>
      <c r="E295" s="420"/>
      <c r="F295" s="421"/>
      <c r="G295" s="419"/>
      <c r="H295" s="420"/>
      <c r="I295" s="421"/>
    </row>
    <row r="296" spans="1:9" ht="15" customHeight="1" x14ac:dyDescent="0.25">
      <c r="A296" s="419"/>
      <c r="B296" s="420"/>
      <c r="C296" s="421"/>
      <c r="D296" s="419"/>
      <c r="E296" s="420"/>
      <c r="F296" s="421"/>
      <c r="G296" s="419"/>
      <c r="H296" s="420"/>
      <c r="I296" s="421"/>
    </row>
    <row r="297" spans="1:9" ht="15" customHeight="1" x14ac:dyDescent="0.25">
      <c r="A297" s="419"/>
      <c r="B297" s="420"/>
      <c r="C297" s="421"/>
      <c r="D297" s="419"/>
      <c r="E297" s="420"/>
      <c r="F297" s="421"/>
      <c r="G297" s="419"/>
      <c r="H297" s="420"/>
      <c r="I297" s="421"/>
    </row>
    <row r="298" spans="1:9" ht="15" customHeight="1" thickBot="1" x14ac:dyDescent="0.3">
      <c r="A298" s="321" t="str">
        <f>A183</f>
        <v>Üye</v>
      </c>
      <c r="B298" s="322"/>
      <c r="C298" s="323"/>
      <c r="D298" s="321" t="str">
        <f>A184</f>
        <v>Üye</v>
      </c>
      <c r="E298" s="322"/>
      <c r="F298" s="323"/>
      <c r="G298" s="321">
        <f>G229</f>
        <v>0</v>
      </c>
      <c r="H298" s="322"/>
      <c r="I298" s="323"/>
    </row>
    <row r="299" spans="1:9" ht="15" customHeight="1" thickBot="1" x14ac:dyDescent="0.3">
      <c r="A299" s="321" t="str">
        <f>'ÇALIŞMA SAYFASI'!B74</f>
        <v>……………...</v>
      </c>
      <c r="B299" s="322"/>
      <c r="C299" s="323"/>
      <c r="D299" s="321" t="str">
        <f>'ÇALIŞMA SAYFASI'!B75</f>
        <v>……………...</v>
      </c>
      <c r="E299" s="322"/>
      <c r="F299" s="323"/>
      <c r="G299" s="321">
        <f>'ÇALIŞMA SAYFASI'!B76</f>
        <v>0</v>
      </c>
      <c r="H299" s="322"/>
      <c r="I299" s="323"/>
    </row>
    <row r="300" spans="1:9" ht="15.75" x14ac:dyDescent="0.25">
      <c r="B300" s="324" t="s">
        <v>23</v>
      </c>
      <c r="C300" s="324"/>
      <c r="D300" s="324"/>
      <c r="E300" s="324"/>
      <c r="F300" s="324"/>
      <c r="G300" s="324"/>
      <c r="H300" s="324"/>
    </row>
    <row r="302" spans="1:9" x14ac:dyDescent="0.25">
      <c r="A302" s="539" t="s">
        <v>24</v>
      </c>
      <c r="B302" s="542" t="s">
        <v>21</v>
      </c>
      <c r="C302" s="543"/>
      <c r="D302" s="544"/>
      <c r="E302" s="458" t="s">
        <v>22</v>
      </c>
      <c r="F302" s="458"/>
      <c r="G302" s="458"/>
      <c r="H302" s="458" t="s">
        <v>25</v>
      </c>
      <c r="I302" s="458"/>
    </row>
    <row r="303" spans="1:9" x14ac:dyDescent="0.25">
      <c r="A303" s="540"/>
      <c r="B303" s="459" t="s">
        <v>108</v>
      </c>
      <c r="C303" s="461" t="s">
        <v>26</v>
      </c>
      <c r="D303" s="461"/>
      <c r="E303" s="459" t="s">
        <v>108</v>
      </c>
      <c r="F303" s="461" t="s">
        <v>26</v>
      </c>
      <c r="G303" s="461"/>
      <c r="H303" s="461"/>
      <c r="I303" s="461"/>
    </row>
    <row r="304" spans="1:9" x14ac:dyDescent="0.25">
      <c r="A304" s="541"/>
      <c r="B304" s="460"/>
      <c r="C304" s="8" t="s">
        <v>27</v>
      </c>
      <c r="D304" s="8" t="s">
        <v>28</v>
      </c>
      <c r="E304" s="460"/>
      <c r="F304" s="8" t="s">
        <v>27</v>
      </c>
      <c r="G304" s="8" t="s">
        <v>28</v>
      </c>
      <c r="H304" s="461"/>
      <c r="I304" s="461"/>
    </row>
    <row r="305" spans="1:9" ht="39.950000000000003" customHeight="1" x14ac:dyDescent="0.25">
      <c r="A305" s="63"/>
      <c r="B305" s="81"/>
      <c r="C305" s="62"/>
      <c r="D305" s="62"/>
      <c r="E305" s="81"/>
      <c r="F305" s="62"/>
      <c r="G305" s="62"/>
      <c r="H305" s="325"/>
      <c r="I305" s="326"/>
    </row>
    <row r="306" spans="1:9" ht="39.950000000000003" customHeight="1" x14ac:dyDescent="0.25">
      <c r="A306" s="63"/>
      <c r="B306" s="81"/>
      <c r="C306" s="62"/>
      <c r="D306" s="62"/>
      <c r="E306" s="81"/>
      <c r="F306" s="62"/>
      <c r="G306" s="62"/>
      <c r="H306" s="325"/>
      <c r="I306" s="326"/>
    </row>
    <row r="307" spans="1:9" ht="39.950000000000003" customHeight="1" x14ac:dyDescent="0.25">
      <c r="A307" s="63"/>
      <c r="B307" s="81"/>
      <c r="C307" s="62"/>
      <c r="D307" s="62"/>
      <c r="E307" s="81"/>
      <c r="F307" s="62"/>
      <c r="G307" s="62"/>
      <c r="H307" s="325"/>
      <c r="I307" s="326"/>
    </row>
    <row r="309" spans="1:9" ht="18.75" x14ac:dyDescent="0.3">
      <c r="B309" s="327" t="s">
        <v>29</v>
      </c>
      <c r="C309" s="327"/>
      <c r="D309" s="327"/>
      <c r="E309" s="327"/>
      <c r="F309" s="327"/>
      <c r="G309" s="327"/>
      <c r="H309" s="327"/>
    </row>
    <row r="310" spans="1:9" x14ac:dyDescent="0.25">
      <c r="B310" s="2"/>
      <c r="C310" s="2"/>
      <c r="D310" s="2"/>
      <c r="E310" s="2"/>
      <c r="F310" s="2"/>
      <c r="G310" s="2"/>
      <c r="H310" s="2"/>
    </row>
    <row r="311" spans="1:9" ht="15.75" x14ac:dyDescent="0.25">
      <c r="A311" s="430" t="s">
        <v>24</v>
      </c>
      <c r="B311" s="545" t="s">
        <v>21</v>
      </c>
      <c r="C311" s="546"/>
      <c r="D311" s="547"/>
      <c r="E311" s="335" t="s">
        <v>22</v>
      </c>
      <c r="F311" s="335"/>
      <c r="G311" s="335"/>
      <c r="H311" s="335" t="s">
        <v>25</v>
      </c>
      <c r="I311" s="335"/>
    </row>
    <row r="312" spans="1:9" ht="15.75" x14ac:dyDescent="0.25">
      <c r="A312" s="431"/>
      <c r="B312" s="336" t="s">
        <v>108</v>
      </c>
      <c r="C312" s="334" t="s">
        <v>26</v>
      </c>
      <c r="D312" s="334"/>
      <c r="E312" s="336" t="s">
        <v>108</v>
      </c>
      <c r="F312" s="334" t="s">
        <v>26</v>
      </c>
      <c r="G312" s="334"/>
      <c r="H312" s="334"/>
      <c r="I312" s="334"/>
    </row>
    <row r="313" spans="1:9" ht="15.75" x14ac:dyDescent="0.25">
      <c r="A313" s="432"/>
      <c r="B313" s="337"/>
      <c r="C313" s="199" t="s">
        <v>27</v>
      </c>
      <c r="D313" s="199" t="s">
        <v>28</v>
      </c>
      <c r="E313" s="337"/>
      <c r="F313" s="199" t="s">
        <v>27</v>
      </c>
      <c r="G313" s="199" t="s">
        <v>28</v>
      </c>
      <c r="H313" s="334"/>
      <c r="I313" s="334"/>
    </row>
    <row r="314" spans="1:9" s="215" customFormat="1" ht="49.9" customHeight="1" x14ac:dyDescent="0.25">
      <c r="A314" s="205">
        <v>1</v>
      </c>
      <c r="B314" s="206" t="str">
        <f>'ÇALIŞMA SAYFASI'!B113</f>
        <v>1000 VAC</v>
      </c>
      <c r="C314" s="207"/>
      <c r="D314" s="214" t="str">
        <f>'ÇALIŞMA SAYFASI'!B115</f>
        <v>4x(1x150) mm² NAYY - 10 m</v>
      </c>
      <c r="E314" s="206" t="str">
        <f>'ÇALIŞMA SAYFASI'!B116</f>
        <v>1000 VAC</v>
      </c>
      <c r="F314" s="207"/>
      <c r="G314" s="214" t="str">
        <f>'ÇALIŞMA SAYFASI'!B118</f>
        <v>4x(1x150) mm² NAYY - 10 m</v>
      </c>
      <c r="H314" s="328" t="str">
        <f>'ÇALIŞMA SAYFASI'!B119</f>
        <v>ADP ile GES PANO arası</v>
      </c>
      <c r="I314" s="329"/>
    </row>
    <row r="315" spans="1:9" ht="75" customHeight="1" x14ac:dyDescent="0.25">
      <c r="A315" s="205">
        <v>2</v>
      </c>
      <c r="B315" s="206" t="str">
        <f>'ÇALIŞMA SAYFASI'!B123</f>
        <v>1000 VAC</v>
      </c>
      <c r="C315" s="207"/>
      <c r="D315" s="208" t="str">
        <f>'ÇALIŞMA SAYFASI'!B125</f>
        <v>4x(1x150) mm² NAYY - 5 m</v>
      </c>
      <c r="E315" s="206" t="str">
        <f>'ÇALIŞMA SAYFASI'!B126</f>
        <v>1000 VAC</v>
      </c>
      <c r="F315" s="207"/>
      <c r="G315" s="208" t="str">
        <f>'ÇALIŞMA SAYFASI'!B128</f>
        <v>4x(1x150) mm² NAYY - 5 m</v>
      </c>
      <c r="H315" s="328" t="str">
        <f>'ÇALIŞMA SAYFASI'!B129</f>
        <v>GES PANO İle Evirici Arası</v>
      </c>
      <c r="I315" s="329"/>
    </row>
    <row r="316" spans="1:9" ht="49.9" customHeight="1" thickBot="1" x14ac:dyDescent="0.3">
      <c r="A316" s="205">
        <v>3</v>
      </c>
      <c r="B316" s="206" t="str">
        <f>'ÇALIŞMA SAYFASI'!B133</f>
        <v>1000 VDC</v>
      </c>
      <c r="C316" s="207"/>
      <c r="D316" s="208" t="str">
        <f>'ÇALIŞMA SAYFASI'!B135</f>
        <v>(1x6) mm² PV1-F - 604 m</v>
      </c>
      <c r="E316" s="206" t="str">
        <f>'ÇALIŞMA SAYFASI'!B136</f>
        <v>1000VDC</v>
      </c>
      <c r="F316" s="207"/>
      <c r="G316" s="208" t="str">
        <f>'ÇALIŞMA SAYFASI'!B138</f>
        <v>(1x6) mm² PV1-F - 604 m</v>
      </c>
      <c r="H316" s="328" t="str">
        <f>'ÇALIŞMA SAYFASI'!B139</f>
        <v>Evirici ile Paneller Arası</v>
      </c>
      <c r="I316" s="329"/>
    </row>
    <row r="317" spans="1:9" ht="18.75" x14ac:dyDescent="0.3">
      <c r="A317" s="330" t="s">
        <v>30</v>
      </c>
      <c r="B317" s="331"/>
      <c r="C317" s="331"/>
      <c r="D317" s="331"/>
      <c r="E317" s="331"/>
      <c r="F317" s="331"/>
      <c r="G317" s="331"/>
      <c r="H317" s="331"/>
      <c r="I317" s="332"/>
    </row>
    <row r="318" spans="1:9" ht="15.75" x14ac:dyDescent="0.25">
      <c r="A318" s="333"/>
      <c r="B318" s="334"/>
      <c r="C318" s="335" t="s">
        <v>31</v>
      </c>
      <c r="D318" s="335"/>
      <c r="E318" s="335"/>
      <c r="F318" s="335"/>
      <c r="G318" s="335" t="s">
        <v>32</v>
      </c>
      <c r="H318" s="335"/>
      <c r="I318" s="561"/>
    </row>
    <row r="319" spans="1:9" ht="15" customHeight="1" x14ac:dyDescent="0.25">
      <c r="A319" s="354" t="s">
        <v>33</v>
      </c>
      <c r="B319" s="335"/>
      <c r="C319" s="334" t="str">
        <f>'ÇALIŞMA SAYFASI'!B164</f>
        <v>……………...</v>
      </c>
      <c r="D319" s="334"/>
      <c r="E319" s="334"/>
      <c r="F319" s="334"/>
      <c r="G319" s="334" t="str">
        <f>'ÇALIŞMA SAYFASI'!B168</f>
        <v>……………...</v>
      </c>
      <c r="H319" s="334"/>
      <c r="I319" s="434"/>
    </row>
    <row r="320" spans="1:9" ht="15" customHeight="1" x14ac:dyDescent="0.25">
      <c r="A320" s="354" t="s">
        <v>34</v>
      </c>
      <c r="B320" s="335"/>
      <c r="C320" s="334" t="str">
        <f>'ÇALIŞMA SAYFASI'!B165</f>
        <v>……………...</v>
      </c>
      <c r="D320" s="334"/>
      <c r="E320" s="334"/>
      <c r="F320" s="334"/>
      <c r="G320" s="334" t="str">
        <f>'ÇALIŞMA SAYFASI'!B169</f>
        <v>……………...</v>
      </c>
      <c r="H320" s="334"/>
      <c r="I320" s="434"/>
    </row>
    <row r="321" spans="1:9" ht="15" customHeight="1" thickBot="1" x14ac:dyDescent="0.3">
      <c r="A321" s="462" t="s">
        <v>35</v>
      </c>
      <c r="B321" s="463"/>
      <c r="C321" s="433" t="str">
        <f>'ÇALIŞMA SAYFASI'!B166</f>
        <v>……………...</v>
      </c>
      <c r="D321" s="433"/>
      <c r="E321" s="433"/>
      <c r="F321" s="433"/>
      <c r="G321" s="433" t="str">
        <f>'ÇALIŞMA SAYFASI'!B170</f>
        <v>……………...</v>
      </c>
      <c r="H321" s="433"/>
      <c r="I321" s="464"/>
    </row>
    <row r="322" spans="1:9" ht="14.45" customHeight="1" x14ac:dyDescent="0.25">
      <c r="A322" s="465"/>
      <c r="B322" s="465"/>
    </row>
    <row r="323" spans="1:9" s="217" customFormat="1" ht="14.45" customHeight="1" x14ac:dyDescent="0.25">
      <c r="A323" s="216"/>
      <c r="B323" s="216"/>
    </row>
    <row r="324" spans="1:9" s="217" customFormat="1" ht="14.45" customHeight="1" x14ac:dyDescent="0.25">
      <c r="A324" s="216"/>
      <c r="B324" s="216"/>
    </row>
    <row r="325" spans="1:9" s="217" customFormat="1" ht="14.45" customHeight="1" x14ac:dyDescent="0.25">
      <c r="A325" s="216"/>
      <c r="B325" s="216"/>
    </row>
    <row r="326" spans="1:9" s="217" customFormat="1" ht="14.45" customHeight="1" x14ac:dyDescent="0.25">
      <c r="A326" s="216"/>
      <c r="B326" s="216"/>
    </row>
    <row r="327" spans="1:9" s="217" customFormat="1" ht="14.45" customHeight="1" x14ac:dyDescent="0.25">
      <c r="A327" s="216"/>
      <c r="B327" s="216"/>
    </row>
    <row r="328" spans="1:9" s="217" customFormat="1" ht="14.45" customHeight="1" x14ac:dyDescent="0.25">
      <c r="A328" s="216"/>
      <c r="B328" s="216"/>
    </row>
    <row r="329" spans="1:9" s="217" customFormat="1" ht="14.45" customHeight="1" x14ac:dyDescent="0.25">
      <c r="A329" s="216"/>
      <c r="B329" s="216"/>
    </row>
    <row r="330" spans="1:9" ht="15" customHeight="1" thickBot="1" x14ac:dyDescent="0.3"/>
    <row r="331" spans="1:9" ht="15" customHeight="1" x14ac:dyDescent="0.25">
      <c r="A331" s="342"/>
      <c r="B331" s="343"/>
      <c r="C331" s="344"/>
      <c r="D331" s="342"/>
      <c r="E331" s="343"/>
      <c r="F331" s="344"/>
      <c r="G331" s="342"/>
      <c r="H331" s="343"/>
      <c r="I331" s="344"/>
    </row>
    <row r="332" spans="1:9" s="192" customFormat="1" ht="15" customHeight="1" x14ac:dyDescent="0.25">
      <c r="A332" s="345"/>
      <c r="B332" s="346"/>
      <c r="C332" s="347"/>
      <c r="D332" s="345"/>
      <c r="E332" s="346"/>
      <c r="F332" s="347"/>
      <c r="G332" s="345"/>
      <c r="H332" s="346"/>
      <c r="I332" s="347"/>
    </row>
    <row r="333" spans="1:9" s="192" customFormat="1" ht="15" customHeight="1" x14ac:dyDescent="0.25">
      <c r="A333" s="345"/>
      <c r="B333" s="346"/>
      <c r="C333" s="347"/>
      <c r="D333" s="345"/>
      <c r="E333" s="346"/>
      <c r="F333" s="347"/>
      <c r="G333" s="345"/>
      <c r="H333" s="346"/>
      <c r="I333" s="347"/>
    </row>
    <row r="334" spans="1:9" ht="15" customHeight="1" x14ac:dyDescent="0.25">
      <c r="A334" s="345"/>
      <c r="B334" s="346"/>
      <c r="C334" s="347"/>
      <c r="D334" s="345"/>
      <c r="E334" s="346"/>
      <c r="F334" s="347"/>
      <c r="G334" s="345"/>
      <c r="H334" s="346"/>
      <c r="I334" s="347"/>
    </row>
    <row r="335" spans="1:9" ht="15" customHeight="1" x14ac:dyDescent="0.25">
      <c r="A335" s="348"/>
      <c r="B335" s="349"/>
      <c r="C335" s="350"/>
      <c r="D335" s="348"/>
      <c r="E335" s="349"/>
      <c r="F335" s="350"/>
      <c r="G335" s="348"/>
      <c r="H335" s="349"/>
      <c r="I335" s="350"/>
    </row>
    <row r="336" spans="1:9" ht="15" customHeight="1" thickBot="1" x14ac:dyDescent="0.3">
      <c r="A336" s="321" t="str">
        <f>A223</f>
        <v>Başkan</v>
      </c>
      <c r="B336" s="322"/>
      <c r="C336" s="323"/>
      <c r="D336" s="321" t="str">
        <f>D291</f>
        <v>Üye</v>
      </c>
      <c r="E336" s="322"/>
      <c r="F336" s="323"/>
      <c r="G336" s="321" t="str">
        <f>G291</f>
        <v>Üye</v>
      </c>
      <c r="H336" s="322"/>
      <c r="I336" s="323"/>
    </row>
    <row r="337" spans="1:9" ht="15" customHeight="1" thickBot="1" x14ac:dyDescent="0.3">
      <c r="A337" s="321" t="str">
        <f>'ÇALIŞMA SAYFASI'!B71</f>
        <v>………………</v>
      </c>
      <c r="B337" s="322"/>
      <c r="C337" s="323"/>
      <c r="D337" s="321" t="str">
        <f>D292</f>
        <v>……………...</v>
      </c>
      <c r="E337" s="322"/>
      <c r="F337" s="323"/>
      <c r="G337" s="321" t="str">
        <f>'ÇALIŞMA SAYFASI'!B73</f>
        <v>……………...</v>
      </c>
      <c r="H337" s="322"/>
      <c r="I337" s="323"/>
    </row>
    <row r="338" spans="1:9" ht="15" customHeight="1" x14ac:dyDescent="0.25">
      <c r="A338" s="416"/>
      <c r="B338" s="417"/>
      <c r="C338" s="418"/>
      <c r="D338" s="416"/>
      <c r="E338" s="417"/>
      <c r="F338" s="418"/>
      <c r="G338" s="416"/>
      <c r="H338" s="417"/>
      <c r="I338" s="418"/>
    </row>
    <row r="339" spans="1:9" s="192" customFormat="1" ht="15" customHeight="1" x14ac:dyDescent="0.25">
      <c r="A339" s="419"/>
      <c r="B339" s="420"/>
      <c r="C339" s="421"/>
      <c r="D339" s="419"/>
      <c r="E339" s="420"/>
      <c r="F339" s="421"/>
      <c r="G339" s="419"/>
      <c r="H339" s="420"/>
      <c r="I339" s="421"/>
    </row>
    <row r="340" spans="1:9" s="192" customFormat="1" ht="15" customHeight="1" x14ac:dyDescent="0.25">
      <c r="A340" s="419"/>
      <c r="B340" s="420"/>
      <c r="C340" s="421"/>
      <c r="D340" s="419"/>
      <c r="E340" s="420"/>
      <c r="F340" s="421"/>
      <c r="G340" s="419"/>
      <c r="H340" s="420"/>
      <c r="I340" s="421"/>
    </row>
    <row r="341" spans="1:9" ht="15" customHeight="1" x14ac:dyDescent="0.25">
      <c r="A341" s="419"/>
      <c r="B341" s="420"/>
      <c r="C341" s="421"/>
      <c r="D341" s="419"/>
      <c r="E341" s="420"/>
      <c r="F341" s="421"/>
      <c r="G341" s="419"/>
      <c r="H341" s="420"/>
      <c r="I341" s="421"/>
    </row>
    <row r="342" spans="1:9" ht="15" customHeight="1" x14ac:dyDescent="0.25">
      <c r="A342" s="422"/>
      <c r="B342" s="423"/>
      <c r="C342" s="424"/>
      <c r="D342" s="422"/>
      <c r="E342" s="423"/>
      <c r="F342" s="424"/>
      <c r="G342" s="422"/>
      <c r="H342" s="423"/>
      <c r="I342" s="424"/>
    </row>
    <row r="343" spans="1:9" ht="15" customHeight="1" thickBot="1" x14ac:dyDescent="0.3">
      <c r="A343" s="321" t="str">
        <f>A298</f>
        <v>Üye</v>
      </c>
      <c r="B343" s="322"/>
      <c r="C343" s="323"/>
      <c r="D343" s="321" t="str">
        <f>D298</f>
        <v>Üye</v>
      </c>
      <c r="E343" s="322"/>
      <c r="F343" s="323"/>
      <c r="G343" s="321">
        <f>G298</f>
        <v>0</v>
      </c>
      <c r="H343" s="322"/>
      <c r="I343" s="323"/>
    </row>
    <row r="344" spans="1:9" ht="15" customHeight="1" thickBot="1" x14ac:dyDescent="0.3">
      <c r="A344" s="321" t="str">
        <f>'ÇALIŞMA SAYFASI'!B74</f>
        <v>……………...</v>
      </c>
      <c r="B344" s="322"/>
      <c r="C344" s="323"/>
      <c r="D344" s="548" t="str">
        <f>'ÇALIŞMA SAYFASI'!B75</f>
        <v>……………...</v>
      </c>
      <c r="E344" s="549"/>
      <c r="F344" s="550"/>
      <c r="G344" s="321">
        <f>G299</f>
        <v>0</v>
      </c>
      <c r="H344" s="322"/>
      <c r="I344" s="323"/>
    </row>
    <row r="345" spans="1:9" ht="18.75" customHeight="1" x14ac:dyDescent="0.25">
      <c r="A345" s="415" t="s">
        <v>65</v>
      </c>
      <c r="B345" s="415"/>
      <c r="C345" s="415"/>
      <c r="D345" s="415"/>
      <c r="E345" s="415"/>
      <c r="F345" s="415"/>
      <c r="G345" s="415"/>
      <c r="H345" s="415"/>
      <c r="I345" s="415"/>
    </row>
    <row r="346" spans="1:9" ht="15.75" thickBot="1" x14ac:dyDescent="0.3">
      <c r="A346" s="415"/>
      <c r="B346" s="415"/>
      <c r="C346" s="415"/>
      <c r="D346" s="415"/>
      <c r="E346" s="415"/>
      <c r="F346" s="415"/>
      <c r="G346" s="415"/>
      <c r="H346" s="415"/>
      <c r="I346" s="415"/>
    </row>
    <row r="347" spans="1:9" ht="13.9" customHeight="1" x14ac:dyDescent="0.25">
      <c r="A347" s="445" t="str">
        <f>"1.Kabul öncesi ilan edilmek sureti ile kabul sonucu geçici işletme durumu için tesise "&amp;'ÇALIŞMA SAYFASI'!B29&amp;" günü işletme gerilimi tatbik edilmiş ve herhangi bir olumsuzluk ile karşılaşılmamıştır."</f>
        <v>1.Kabul öncesi ilan edilmek sureti ile kabul sonucu geçici işletme durumu için tesise ……………... günü işletme gerilimi tatbik edilmiş ve herhangi bir olumsuzluk ile karşılaşılmamıştır.</v>
      </c>
      <c r="B347" s="534"/>
      <c r="C347" s="534"/>
      <c r="D347" s="534"/>
      <c r="E347" s="534"/>
      <c r="F347" s="534"/>
      <c r="G347" s="534"/>
      <c r="H347" s="534"/>
      <c r="I347" s="535"/>
    </row>
    <row r="348" spans="1:9" ht="22.5" customHeight="1" x14ac:dyDescent="0.25">
      <c r="A348" s="536"/>
      <c r="B348" s="537"/>
      <c r="C348" s="537"/>
      <c r="D348" s="537"/>
      <c r="E348" s="537"/>
      <c r="F348" s="537"/>
      <c r="G348" s="537"/>
      <c r="H348" s="537"/>
      <c r="I348" s="538"/>
    </row>
    <row r="349" spans="1:9" ht="15" customHeight="1" x14ac:dyDescent="0.25">
      <c r="A349" s="408" t="s">
        <v>265</v>
      </c>
      <c r="B349" s="409"/>
      <c r="C349" s="409"/>
      <c r="D349" s="409"/>
      <c r="E349" s="409"/>
      <c r="F349" s="409"/>
      <c r="G349" s="409"/>
      <c r="H349" s="409"/>
      <c r="I349" s="410"/>
    </row>
    <row r="350" spans="1:9" ht="18" customHeight="1" x14ac:dyDescent="0.25">
      <c r="A350" s="411"/>
      <c r="B350" s="409"/>
      <c r="C350" s="409"/>
      <c r="D350" s="409"/>
      <c r="E350" s="409"/>
      <c r="F350" s="409"/>
      <c r="G350" s="409"/>
      <c r="H350" s="409"/>
      <c r="I350" s="410"/>
    </row>
    <row r="351" spans="1:9" ht="15" customHeight="1" x14ac:dyDescent="0.25">
      <c r="A351" s="411"/>
      <c r="B351" s="409"/>
      <c r="C351" s="409"/>
      <c r="D351" s="409"/>
      <c r="E351" s="409"/>
      <c r="F351" s="409"/>
      <c r="G351" s="409"/>
      <c r="H351" s="409"/>
      <c r="I351" s="410"/>
    </row>
    <row r="352" spans="1:9" ht="49.5" customHeight="1" x14ac:dyDescent="0.25">
      <c r="A352" s="411"/>
      <c r="B352" s="409"/>
      <c r="C352" s="409"/>
      <c r="D352" s="409"/>
      <c r="E352" s="409"/>
      <c r="F352" s="409"/>
      <c r="G352" s="409"/>
      <c r="H352" s="409"/>
      <c r="I352" s="410"/>
    </row>
    <row r="353" spans="1:9" ht="15" customHeight="1" x14ac:dyDescent="0.25">
      <c r="A353" s="411"/>
      <c r="B353" s="409"/>
      <c r="C353" s="409"/>
      <c r="D353" s="409"/>
      <c r="E353" s="409"/>
      <c r="F353" s="409"/>
      <c r="G353" s="409"/>
      <c r="H353" s="409"/>
      <c r="I353" s="410"/>
    </row>
    <row r="354" spans="1:9" ht="34.5" customHeight="1" x14ac:dyDescent="0.25">
      <c r="A354" s="411"/>
      <c r="B354" s="409"/>
      <c r="C354" s="409"/>
      <c r="D354" s="409"/>
      <c r="E354" s="409"/>
      <c r="F354" s="409"/>
      <c r="G354" s="409"/>
      <c r="H354" s="409"/>
      <c r="I354" s="410"/>
    </row>
    <row r="355" spans="1:9" ht="15" customHeight="1" x14ac:dyDescent="0.25">
      <c r="A355" s="411"/>
      <c r="B355" s="409"/>
      <c r="C355" s="409"/>
      <c r="D355" s="409"/>
      <c r="E355" s="409"/>
      <c r="F355" s="409"/>
      <c r="G355" s="409"/>
      <c r="H355" s="409"/>
      <c r="I355" s="410"/>
    </row>
    <row r="356" spans="1:9" ht="33.75" customHeight="1" x14ac:dyDescent="0.25">
      <c r="A356" s="411"/>
      <c r="B356" s="409"/>
      <c r="C356" s="409"/>
      <c r="D356" s="409"/>
      <c r="E356" s="409"/>
      <c r="F356" s="409"/>
      <c r="G356" s="409"/>
      <c r="H356" s="409"/>
      <c r="I356" s="410"/>
    </row>
    <row r="357" spans="1:9" ht="15" customHeight="1" x14ac:dyDescent="0.25">
      <c r="A357" s="411"/>
      <c r="B357" s="409"/>
      <c r="C357" s="409"/>
      <c r="D357" s="409"/>
      <c r="E357" s="409"/>
      <c r="F357" s="409"/>
      <c r="G357" s="409"/>
      <c r="H357" s="409"/>
      <c r="I357" s="410"/>
    </row>
    <row r="358" spans="1:9" ht="51.75" customHeight="1" x14ac:dyDescent="0.25">
      <c r="A358" s="411"/>
      <c r="B358" s="409"/>
      <c r="C358" s="409"/>
      <c r="D358" s="409"/>
      <c r="E358" s="409"/>
      <c r="F358" s="409"/>
      <c r="G358" s="409"/>
      <c r="H358" s="409"/>
      <c r="I358" s="410"/>
    </row>
    <row r="359" spans="1:9" ht="15" customHeight="1" x14ac:dyDescent="0.25">
      <c r="A359" s="411"/>
      <c r="B359" s="409"/>
      <c r="C359" s="409"/>
      <c r="D359" s="409"/>
      <c r="E359" s="409"/>
      <c r="F359" s="409"/>
      <c r="G359" s="409"/>
      <c r="H359" s="409"/>
      <c r="I359" s="410"/>
    </row>
    <row r="360" spans="1:9" ht="30" customHeight="1" x14ac:dyDescent="0.25">
      <c r="A360" s="411"/>
      <c r="B360" s="409"/>
      <c r="C360" s="409"/>
      <c r="D360" s="409"/>
      <c r="E360" s="409"/>
      <c r="F360" s="409"/>
      <c r="G360" s="409"/>
      <c r="H360" s="409"/>
      <c r="I360" s="410"/>
    </row>
    <row r="361" spans="1:9" ht="15" customHeight="1" x14ac:dyDescent="0.25">
      <c r="A361" s="411"/>
      <c r="B361" s="409"/>
      <c r="C361" s="409"/>
      <c r="D361" s="409"/>
      <c r="E361" s="409"/>
      <c r="F361" s="409"/>
      <c r="G361" s="409"/>
      <c r="H361" s="409"/>
      <c r="I361" s="410"/>
    </row>
    <row r="362" spans="1:9" ht="21.75" customHeight="1" x14ac:dyDescent="0.25">
      <c r="A362" s="411"/>
      <c r="B362" s="409"/>
      <c r="C362" s="409"/>
      <c r="D362" s="409"/>
      <c r="E362" s="409"/>
      <c r="F362" s="409"/>
      <c r="G362" s="409"/>
      <c r="H362" s="409"/>
      <c r="I362" s="410"/>
    </row>
    <row r="363" spans="1:9" ht="15" customHeight="1" x14ac:dyDescent="0.25">
      <c r="A363" s="411"/>
      <c r="B363" s="409"/>
      <c r="C363" s="409"/>
      <c r="D363" s="409"/>
      <c r="E363" s="409"/>
      <c r="F363" s="409"/>
      <c r="G363" s="409"/>
      <c r="H363" s="409"/>
      <c r="I363" s="410"/>
    </row>
    <row r="364" spans="1:9" ht="47.25" customHeight="1" x14ac:dyDescent="0.25">
      <c r="A364" s="411"/>
      <c r="B364" s="409"/>
      <c r="C364" s="409"/>
      <c r="D364" s="409"/>
      <c r="E364" s="409"/>
      <c r="F364" s="409"/>
      <c r="G364" s="409"/>
      <c r="H364" s="409"/>
      <c r="I364" s="410"/>
    </row>
    <row r="365" spans="1:9" x14ac:dyDescent="0.25">
      <c r="A365" s="411"/>
      <c r="B365" s="409"/>
      <c r="C365" s="409"/>
      <c r="D365" s="409"/>
      <c r="E365" s="409"/>
      <c r="F365" s="409"/>
      <c r="G365" s="409"/>
      <c r="H365" s="409"/>
      <c r="I365" s="410"/>
    </row>
    <row r="366" spans="1:9" x14ac:dyDescent="0.25">
      <c r="A366" s="411"/>
      <c r="B366" s="409"/>
      <c r="C366" s="409"/>
      <c r="D366" s="409"/>
      <c r="E366" s="409"/>
      <c r="F366" s="409"/>
      <c r="G366" s="409"/>
      <c r="H366" s="409"/>
      <c r="I366" s="410"/>
    </row>
    <row r="367" spans="1:9" x14ac:dyDescent="0.25">
      <c r="A367" s="411"/>
      <c r="B367" s="409"/>
      <c r="C367" s="409"/>
      <c r="D367" s="409"/>
      <c r="E367" s="409"/>
      <c r="F367" s="409"/>
      <c r="G367" s="409"/>
      <c r="H367" s="409"/>
      <c r="I367" s="410"/>
    </row>
    <row r="368" spans="1:9" x14ac:dyDescent="0.25">
      <c r="A368" s="411"/>
      <c r="B368" s="409"/>
      <c r="C368" s="409"/>
      <c r="D368" s="409"/>
      <c r="E368" s="409"/>
      <c r="F368" s="409"/>
      <c r="G368" s="409"/>
      <c r="H368" s="409"/>
      <c r="I368" s="410"/>
    </row>
    <row r="369" spans="1:9" x14ac:dyDescent="0.25">
      <c r="A369" s="411"/>
      <c r="B369" s="409"/>
      <c r="C369" s="409"/>
      <c r="D369" s="409"/>
      <c r="E369" s="409"/>
      <c r="F369" s="409"/>
      <c r="G369" s="409"/>
      <c r="H369" s="409"/>
      <c r="I369" s="410"/>
    </row>
    <row r="370" spans="1:9" x14ac:dyDescent="0.25">
      <c r="A370" s="411"/>
      <c r="B370" s="409"/>
      <c r="C370" s="409"/>
      <c r="D370" s="409"/>
      <c r="E370" s="409"/>
      <c r="F370" s="409"/>
      <c r="G370" s="409"/>
      <c r="H370" s="409"/>
      <c r="I370" s="410"/>
    </row>
    <row r="371" spans="1:9" x14ac:dyDescent="0.25">
      <c r="A371" s="411"/>
      <c r="B371" s="409"/>
      <c r="C371" s="409"/>
      <c r="D371" s="409"/>
      <c r="E371" s="409"/>
      <c r="F371" s="409"/>
      <c r="G371" s="409"/>
      <c r="H371" s="409"/>
      <c r="I371" s="410"/>
    </row>
    <row r="372" spans="1:9" s="192" customFormat="1" x14ac:dyDescent="0.25">
      <c r="A372" s="411"/>
      <c r="B372" s="409"/>
      <c r="C372" s="409"/>
      <c r="D372" s="409"/>
      <c r="E372" s="409"/>
      <c r="F372" s="409"/>
      <c r="G372" s="409"/>
      <c r="H372" s="409"/>
      <c r="I372" s="410"/>
    </row>
    <row r="373" spans="1:9" s="192" customFormat="1" x14ac:dyDescent="0.25">
      <c r="A373" s="411"/>
      <c r="B373" s="409"/>
      <c r="C373" s="409"/>
      <c r="D373" s="409"/>
      <c r="E373" s="409"/>
      <c r="F373" s="409"/>
      <c r="G373" s="409"/>
      <c r="H373" s="409"/>
      <c r="I373" s="410"/>
    </row>
    <row r="374" spans="1:9" s="192" customFormat="1" x14ac:dyDescent="0.25">
      <c r="A374" s="411"/>
      <c r="B374" s="409"/>
      <c r="C374" s="409"/>
      <c r="D374" s="409"/>
      <c r="E374" s="409"/>
      <c r="F374" s="409"/>
      <c r="G374" s="409"/>
      <c r="H374" s="409"/>
      <c r="I374" s="410"/>
    </row>
    <row r="375" spans="1:9" s="192" customFormat="1" x14ac:dyDescent="0.25">
      <c r="A375" s="411"/>
      <c r="B375" s="409"/>
      <c r="C375" s="409"/>
      <c r="D375" s="409"/>
      <c r="E375" s="409"/>
      <c r="F375" s="409"/>
      <c r="G375" s="409"/>
      <c r="H375" s="409"/>
      <c r="I375" s="410"/>
    </row>
    <row r="376" spans="1:9" s="192" customFormat="1" x14ac:dyDescent="0.25">
      <c r="A376" s="411"/>
      <c r="B376" s="409"/>
      <c r="C376" s="409"/>
      <c r="D376" s="409"/>
      <c r="E376" s="409"/>
      <c r="F376" s="409"/>
      <c r="G376" s="409"/>
      <c r="H376" s="409"/>
      <c r="I376" s="410"/>
    </row>
    <row r="377" spans="1:9" s="192" customFormat="1" x14ac:dyDescent="0.25">
      <c r="A377" s="411"/>
      <c r="B377" s="409"/>
      <c r="C377" s="409"/>
      <c r="D377" s="409"/>
      <c r="E377" s="409"/>
      <c r="F377" s="409"/>
      <c r="G377" s="409"/>
      <c r="H377" s="409"/>
      <c r="I377" s="410"/>
    </row>
    <row r="378" spans="1:9" s="192" customFormat="1" x14ac:dyDescent="0.25">
      <c r="A378" s="411"/>
      <c r="B378" s="409"/>
      <c r="C378" s="409"/>
      <c r="D378" s="409"/>
      <c r="E378" s="409"/>
      <c r="F378" s="409"/>
      <c r="G378" s="409"/>
      <c r="H378" s="409"/>
      <c r="I378" s="410"/>
    </row>
    <row r="379" spans="1:9" s="192" customFormat="1" x14ac:dyDescent="0.25">
      <c r="A379" s="411"/>
      <c r="B379" s="409"/>
      <c r="C379" s="409"/>
      <c r="D379" s="409"/>
      <c r="E379" s="409"/>
      <c r="F379" s="409"/>
      <c r="G379" s="409"/>
      <c r="H379" s="409"/>
      <c r="I379" s="410"/>
    </row>
    <row r="380" spans="1:9" s="192" customFormat="1" x14ac:dyDescent="0.25">
      <c r="A380" s="411"/>
      <c r="B380" s="409"/>
      <c r="C380" s="409"/>
      <c r="D380" s="409"/>
      <c r="E380" s="409"/>
      <c r="F380" s="409"/>
      <c r="G380" s="409"/>
      <c r="H380" s="409"/>
      <c r="I380" s="410"/>
    </row>
    <row r="381" spans="1:9" s="192" customFormat="1" x14ac:dyDescent="0.25">
      <c r="A381" s="411"/>
      <c r="B381" s="409"/>
      <c r="C381" s="409"/>
      <c r="D381" s="409"/>
      <c r="E381" s="409"/>
      <c r="F381" s="409"/>
      <c r="G381" s="409"/>
      <c r="H381" s="409"/>
      <c r="I381" s="410"/>
    </row>
    <row r="382" spans="1:9" x14ac:dyDescent="0.25">
      <c r="A382" s="411"/>
      <c r="B382" s="409"/>
      <c r="C382" s="409"/>
      <c r="D382" s="409"/>
      <c r="E382" s="409"/>
      <c r="F382" s="409"/>
      <c r="G382" s="409"/>
      <c r="H382" s="409"/>
      <c r="I382" s="410"/>
    </row>
    <row r="383" spans="1:9" x14ac:dyDescent="0.25">
      <c r="A383" s="411"/>
      <c r="B383" s="409"/>
      <c r="C383" s="409"/>
      <c r="D383" s="409"/>
      <c r="E383" s="409"/>
      <c r="F383" s="409"/>
      <c r="G383" s="409"/>
      <c r="H383" s="409"/>
      <c r="I383" s="410"/>
    </row>
    <row r="384" spans="1:9" ht="15.75" thickBot="1" x14ac:dyDescent="0.3">
      <c r="A384" s="412"/>
      <c r="B384" s="413"/>
      <c r="C384" s="413"/>
      <c r="D384" s="413"/>
      <c r="E384" s="413"/>
      <c r="F384" s="413"/>
      <c r="G384" s="413"/>
      <c r="H384" s="413"/>
      <c r="I384" s="414"/>
    </row>
    <row r="386" spans="1:9" s="217" customFormat="1" x14ac:dyDescent="0.25"/>
    <row r="387" spans="1:9" s="217" customFormat="1" x14ac:dyDescent="0.25"/>
    <row r="388" spans="1:9" s="217" customFormat="1" x14ac:dyDescent="0.25"/>
    <row r="389" spans="1:9" ht="15.75" thickBot="1" x14ac:dyDescent="0.3"/>
    <row r="390" spans="1:9" ht="15" customHeight="1" x14ac:dyDescent="0.25">
      <c r="A390" s="438"/>
      <c r="B390" s="439"/>
      <c r="C390" s="440"/>
      <c r="D390" s="438"/>
      <c r="E390" s="439"/>
      <c r="F390" s="440"/>
      <c r="G390" s="438"/>
      <c r="H390" s="439"/>
      <c r="I390" s="440"/>
    </row>
    <row r="391" spans="1:9" s="192" customFormat="1" ht="15" customHeight="1" x14ac:dyDescent="0.25">
      <c r="A391" s="441"/>
      <c r="B391" s="442"/>
      <c r="C391" s="443"/>
      <c r="D391" s="441"/>
      <c r="E391" s="442"/>
      <c r="F391" s="443"/>
      <c r="G391" s="441"/>
      <c r="H391" s="442"/>
      <c r="I391" s="443"/>
    </row>
    <row r="392" spans="1:9" s="192" customFormat="1" ht="15" customHeight="1" x14ac:dyDescent="0.25">
      <c r="A392" s="441"/>
      <c r="B392" s="442"/>
      <c r="C392" s="443"/>
      <c r="D392" s="441"/>
      <c r="E392" s="442"/>
      <c r="F392" s="443"/>
      <c r="G392" s="441"/>
      <c r="H392" s="442"/>
      <c r="I392" s="443"/>
    </row>
    <row r="393" spans="1:9" ht="15" customHeight="1" x14ac:dyDescent="0.25">
      <c r="A393" s="441"/>
      <c r="B393" s="442"/>
      <c r="C393" s="443"/>
      <c r="D393" s="441"/>
      <c r="E393" s="442"/>
      <c r="F393" s="443"/>
      <c r="G393" s="441"/>
      <c r="H393" s="442"/>
      <c r="I393" s="443"/>
    </row>
    <row r="394" spans="1:9" ht="15" customHeight="1" x14ac:dyDescent="0.25">
      <c r="A394" s="441"/>
      <c r="B394" s="442"/>
      <c r="C394" s="443"/>
      <c r="D394" s="441"/>
      <c r="E394" s="442"/>
      <c r="F394" s="443"/>
      <c r="G394" s="441"/>
      <c r="H394" s="442"/>
      <c r="I394" s="443"/>
    </row>
    <row r="395" spans="1:9" ht="15" customHeight="1" x14ac:dyDescent="0.25">
      <c r="A395" s="435" t="str">
        <f>A336</f>
        <v>Başkan</v>
      </c>
      <c r="B395" s="436"/>
      <c r="C395" s="437"/>
      <c r="D395" s="435" t="str">
        <f>D336</f>
        <v>Üye</v>
      </c>
      <c r="E395" s="436"/>
      <c r="F395" s="437"/>
      <c r="G395" s="435" t="str">
        <f>G336</f>
        <v>Üye</v>
      </c>
      <c r="H395" s="436"/>
      <c r="I395" s="437"/>
    </row>
    <row r="396" spans="1:9" ht="15" customHeight="1" thickBot="1" x14ac:dyDescent="0.3">
      <c r="A396" s="321" t="str">
        <f>'ÇALIŞMA SAYFASI'!B71</f>
        <v>………………</v>
      </c>
      <c r="B396" s="322"/>
      <c r="C396" s="323"/>
      <c r="D396" s="321" t="str">
        <f>'ÇALIŞMA SAYFASI'!B72</f>
        <v>……………...</v>
      </c>
      <c r="E396" s="322"/>
      <c r="F396" s="323"/>
      <c r="G396" s="321" t="str">
        <f>'ÇALIŞMA SAYFASI'!B73</f>
        <v>……………...</v>
      </c>
      <c r="H396" s="322"/>
      <c r="I396" s="323"/>
    </row>
    <row r="397" spans="1:9" ht="15" customHeight="1" x14ac:dyDescent="0.25">
      <c r="A397" s="416"/>
      <c r="B397" s="417"/>
      <c r="C397" s="418"/>
      <c r="D397" s="416"/>
      <c r="E397" s="417"/>
      <c r="F397" s="418"/>
      <c r="G397" s="416"/>
      <c r="H397" s="417"/>
      <c r="I397" s="418"/>
    </row>
    <row r="398" spans="1:9" s="192" customFormat="1" ht="15" customHeight="1" x14ac:dyDescent="0.25">
      <c r="A398" s="419"/>
      <c r="B398" s="420"/>
      <c r="C398" s="421"/>
      <c r="D398" s="419"/>
      <c r="E398" s="420"/>
      <c r="F398" s="421"/>
      <c r="G398" s="419"/>
      <c r="H398" s="420"/>
      <c r="I398" s="421"/>
    </row>
    <row r="399" spans="1:9" s="192" customFormat="1" ht="15" customHeight="1" x14ac:dyDescent="0.25">
      <c r="A399" s="419"/>
      <c r="B399" s="420"/>
      <c r="C399" s="421"/>
      <c r="D399" s="419"/>
      <c r="E399" s="420"/>
      <c r="F399" s="421"/>
      <c r="G399" s="419"/>
      <c r="H399" s="420"/>
      <c r="I399" s="421"/>
    </row>
    <row r="400" spans="1:9" ht="15" customHeight="1" x14ac:dyDescent="0.25">
      <c r="A400" s="419"/>
      <c r="B400" s="420"/>
      <c r="C400" s="421"/>
      <c r="D400" s="419"/>
      <c r="E400" s="420"/>
      <c r="F400" s="421"/>
      <c r="G400" s="419"/>
      <c r="H400" s="420"/>
      <c r="I400" s="421"/>
    </row>
    <row r="401" spans="1:9" ht="15" customHeight="1" x14ac:dyDescent="0.25">
      <c r="A401" s="419"/>
      <c r="B401" s="420"/>
      <c r="C401" s="421"/>
      <c r="D401" s="419"/>
      <c r="E401" s="420"/>
      <c r="F401" s="421"/>
      <c r="G401" s="419"/>
      <c r="H401" s="420"/>
      <c r="I401" s="421"/>
    </row>
    <row r="402" spans="1:9" ht="15" customHeight="1" x14ac:dyDescent="0.25">
      <c r="A402" s="435" t="str">
        <f>A343</f>
        <v>Üye</v>
      </c>
      <c r="B402" s="436"/>
      <c r="C402" s="437"/>
      <c r="D402" s="435" t="str">
        <f>D343</f>
        <v>Üye</v>
      </c>
      <c r="E402" s="436"/>
      <c r="F402" s="437"/>
      <c r="G402" s="435">
        <f>G343</f>
        <v>0</v>
      </c>
      <c r="H402" s="436"/>
      <c r="I402" s="437"/>
    </row>
    <row r="403" spans="1:9" ht="15" customHeight="1" thickBot="1" x14ac:dyDescent="0.3">
      <c r="A403" s="321" t="str">
        <f>'ÇALIŞMA SAYFASI'!B74</f>
        <v>……………...</v>
      </c>
      <c r="B403" s="322"/>
      <c r="C403" s="323"/>
      <c r="D403" s="321" t="str">
        <f>'ÇALIŞMA SAYFASI'!B75</f>
        <v>……………...</v>
      </c>
      <c r="E403" s="322"/>
      <c r="F403" s="323"/>
      <c r="G403" s="321">
        <f>'ÇALIŞMA SAYFASI'!B76</f>
        <v>0</v>
      </c>
      <c r="H403" s="322"/>
      <c r="I403" s="323"/>
    </row>
    <row r="404" spans="1:9" ht="21.75" thickBot="1" x14ac:dyDescent="0.4">
      <c r="A404" s="444" t="s">
        <v>36</v>
      </c>
      <c r="B404" s="444"/>
      <c r="C404" s="444"/>
      <c r="D404" s="444"/>
      <c r="E404" s="444"/>
      <c r="F404" s="444"/>
      <c r="G404" s="444"/>
      <c r="H404" s="444"/>
      <c r="I404" s="444"/>
    </row>
    <row r="405" spans="1:9" ht="15" customHeight="1" x14ac:dyDescent="0.25">
      <c r="A405" s="445" t="str">
        <f>'ÇALIŞMA SAYFASI'!A183:B183</f>
        <v>Tesiste herhangi bir eksik noksana rastlanmamıştır.</v>
      </c>
      <c r="B405" s="446"/>
      <c r="C405" s="446"/>
      <c r="D405" s="446"/>
      <c r="E405" s="446"/>
      <c r="F405" s="446"/>
      <c r="G405" s="446"/>
      <c r="H405" s="446"/>
      <c r="I405" s="447"/>
    </row>
    <row r="406" spans="1:9" x14ac:dyDescent="0.25">
      <c r="A406" s="408"/>
      <c r="B406" s="448"/>
      <c r="C406" s="448"/>
      <c r="D406" s="448"/>
      <c r="E406" s="448"/>
      <c r="F406" s="448"/>
      <c r="G406" s="448"/>
      <c r="H406" s="448"/>
      <c r="I406" s="449"/>
    </row>
    <row r="407" spans="1:9" ht="15" customHeight="1" x14ac:dyDescent="0.25">
      <c r="A407" s="408"/>
      <c r="B407" s="448"/>
      <c r="C407" s="448"/>
      <c r="D407" s="448"/>
      <c r="E407" s="448"/>
      <c r="F407" s="448"/>
      <c r="G407" s="448"/>
      <c r="H407" s="448"/>
      <c r="I407" s="449"/>
    </row>
    <row r="408" spans="1:9" x14ac:dyDescent="0.25">
      <c r="A408" s="408"/>
      <c r="B408" s="448"/>
      <c r="C408" s="448"/>
      <c r="D408" s="448"/>
      <c r="E408" s="448"/>
      <c r="F408" s="448"/>
      <c r="G408" s="448"/>
      <c r="H408" s="448"/>
      <c r="I408" s="449"/>
    </row>
    <row r="409" spans="1:9" x14ac:dyDescent="0.25">
      <c r="A409" s="408"/>
      <c r="B409" s="448"/>
      <c r="C409" s="448"/>
      <c r="D409" s="448"/>
      <c r="E409" s="448"/>
      <c r="F409" s="448"/>
      <c r="G409" s="448"/>
      <c r="H409" s="448"/>
      <c r="I409" s="449"/>
    </row>
    <row r="410" spans="1:9" ht="15" customHeight="1" x14ac:dyDescent="0.25">
      <c r="A410" s="408"/>
      <c r="B410" s="448"/>
      <c r="C410" s="448"/>
      <c r="D410" s="448"/>
      <c r="E410" s="448"/>
      <c r="F410" s="448"/>
      <c r="G410" s="448"/>
      <c r="H410" s="448"/>
      <c r="I410" s="449"/>
    </row>
    <row r="411" spans="1:9" x14ac:dyDescent="0.25">
      <c r="A411" s="408"/>
      <c r="B411" s="448"/>
      <c r="C411" s="448"/>
      <c r="D411" s="448"/>
      <c r="E411" s="448"/>
      <c r="F411" s="448"/>
      <c r="G411" s="448"/>
      <c r="H411" s="448"/>
      <c r="I411" s="449"/>
    </row>
    <row r="412" spans="1:9" x14ac:dyDescent="0.25">
      <c r="A412" s="408"/>
      <c r="B412" s="448"/>
      <c r="C412" s="448"/>
      <c r="D412" s="448"/>
      <c r="E412" s="448"/>
      <c r="F412" s="448"/>
      <c r="G412" s="448"/>
      <c r="H412" s="448"/>
      <c r="I412" s="449"/>
    </row>
    <row r="413" spans="1:9" x14ac:dyDescent="0.25">
      <c r="A413" s="408"/>
      <c r="B413" s="448"/>
      <c r="C413" s="448"/>
      <c r="D413" s="448"/>
      <c r="E413" s="448"/>
      <c r="F413" s="448"/>
      <c r="G413" s="448"/>
      <c r="H413" s="448"/>
      <c r="I413" s="449"/>
    </row>
    <row r="414" spans="1:9" x14ac:dyDescent="0.25">
      <c r="A414" s="408"/>
      <c r="B414" s="448"/>
      <c r="C414" s="448"/>
      <c r="D414" s="448"/>
      <c r="E414" s="448"/>
      <c r="F414" s="448"/>
      <c r="G414" s="448"/>
      <c r="H414" s="448"/>
      <c r="I414" s="449"/>
    </row>
    <row r="415" spans="1:9" x14ac:dyDescent="0.25">
      <c r="A415" s="408"/>
      <c r="B415" s="448"/>
      <c r="C415" s="448"/>
      <c r="D415" s="448"/>
      <c r="E415" s="448"/>
      <c r="F415" s="448"/>
      <c r="G415" s="448"/>
      <c r="H415" s="448"/>
      <c r="I415" s="449"/>
    </row>
    <row r="416" spans="1:9" x14ac:dyDescent="0.25">
      <c r="A416" s="408"/>
      <c r="B416" s="448"/>
      <c r="C416" s="448"/>
      <c r="D416" s="448"/>
      <c r="E416" s="448"/>
      <c r="F416" s="448"/>
      <c r="G416" s="448"/>
      <c r="H416" s="448"/>
      <c r="I416" s="449"/>
    </row>
    <row r="417" spans="1:20" x14ac:dyDescent="0.25">
      <c r="A417" s="408"/>
      <c r="B417" s="448"/>
      <c r="C417" s="448"/>
      <c r="D417" s="448"/>
      <c r="E417" s="448"/>
      <c r="F417" s="448"/>
      <c r="G417" s="448"/>
      <c r="H417" s="448"/>
      <c r="I417" s="449"/>
    </row>
    <row r="418" spans="1:20" x14ac:dyDescent="0.25">
      <c r="A418" s="408"/>
      <c r="B418" s="448"/>
      <c r="C418" s="448"/>
      <c r="D418" s="448"/>
      <c r="E418" s="448"/>
      <c r="F418" s="448"/>
      <c r="G418" s="448"/>
      <c r="H418" s="448"/>
      <c r="I418" s="449"/>
    </row>
    <row r="419" spans="1:20" x14ac:dyDescent="0.25">
      <c r="A419" s="408"/>
      <c r="B419" s="448"/>
      <c r="C419" s="448"/>
      <c r="D419" s="448"/>
      <c r="E419" s="448"/>
      <c r="F419" s="448"/>
      <c r="G419" s="448"/>
      <c r="H419" s="448"/>
      <c r="I419" s="449"/>
    </row>
    <row r="420" spans="1:20" x14ac:dyDescent="0.25">
      <c r="A420" s="408"/>
      <c r="B420" s="448"/>
      <c r="C420" s="448"/>
      <c r="D420" s="448"/>
      <c r="E420" s="448"/>
      <c r="F420" s="448"/>
      <c r="G420" s="448"/>
      <c r="H420" s="448"/>
      <c r="I420" s="449"/>
    </row>
    <row r="421" spans="1:20" x14ac:dyDescent="0.25">
      <c r="A421" s="408"/>
      <c r="B421" s="448"/>
      <c r="C421" s="448"/>
      <c r="D421" s="448"/>
      <c r="E421" s="448"/>
      <c r="F421" s="448"/>
      <c r="G421" s="448"/>
      <c r="H421" s="448"/>
      <c r="I421" s="449"/>
    </row>
    <row r="422" spans="1:20" x14ac:dyDescent="0.25">
      <c r="A422" s="408"/>
      <c r="B422" s="448"/>
      <c r="C422" s="448"/>
      <c r="D422" s="448"/>
      <c r="E422" s="448"/>
      <c r="F422" s="448"/>
      <c r="G422" s="448"/>
      <c r="H422" s="448"/>
      <c r="I422" s="449"/>
    </row>
    <row r="423" spans="1:20" x14ac:dyDescent="0.25">
      <c r="A423" s="408"/>
      <c r="B423" s="448"/>
      <c r="C423" s="448"/>
      <c r="D423" s="448"/>
      <c r="E423" s="448"/>
      <c r="F423" s="448"/>
      <c r="G423" s="448"/>
      <c r="H423" s="448"/>
      <c r="I423" s="449"/>
    </row>
    <row r="424" spans="1:20" x14ac:dyDescent="0.25">
      <c r="A424" s="408"/>
      <c r="B424" s="448"/>
      <c r="C424" s="448"/>
      <c r="D424" s="448"/>
      <c r="E424" s="448"/>
      <c r="F424" s="448"/>
      <c r="G424" s="448"/>
      <c r="H424" s="448"/>
      <c r="I424" s="449"/>
    </row>
    <row r="425" spans="1:20" x14ac:dyDescent="0.25">
      <c r="A425" s="408"/>
      <c r="B425" s="448"/>
      <c r="C425" s="448"/>
      <c r="D425" s="448"/>
      <c r="E425" s="448"/>
      <c r="F425" s="448"/>
      <c r="G425" s="448"/>
      <c r="H425" s="448"/>
      <c r="I425" s="449"/>
    </row>
    <row r="426" spans="1:20" x14ac:dyDescent="0.25">
      <c r="A426" s="408"/>
      <c r="B426" s="448"/>
      <c r="C426" s="448"/>
      <c r="D426" s="448"/>
      <c r="E426" s="448"/>
      <c r="F426" s="448"/>
      <c r="G426" s="448"/>
      <c r="H426" s="448"/>
      <c r="I426" s="449"/>
    </row>
    <row r="427" spans="1:20" x14ac:dyDescent="0.25">
      <c r="A427" s="408"/>
      <c r="B427" s="448"/>
      <c r="C427" s="448"/>
      <c r="D427" s="448"/>
      <c r="E427" s="448"/>
      <c r="F427" s="448"/>
      <c r="G427" s="448"/>
      <c r="H427" s="448"/>
      <c r="I427" s="449"/>
    </row>
    <row r="428" spans="1:20" x14ac:dyDescent="0.25">
      <c r="A428" s="408"/>
      <c r="B428" s="448"/>
      <c r="C428" s="448"/>
      <c r="D428" s="448"/>
      <c r="E428" s="448"/>
      <c r="F428" s="448"/>
      <c r="G428" s="448"/>
      <c r="H428" s="448"/>
      <c r="I428" s="449"/>
    </row>
    <row r="429" spans="1:20" x14ac:dyDescent="0.25">
      <c r="A429" s="408"/>
      <c r="B429" s="448"/>
      <c r="C429" s="448"/>
      <c r="D429" s="448"/>
      <c r="E429" s="448"/>
      <c r="F429" s="448"/>
      <c r="G429" s="448"/>
      <c r="H429" s="448"/>
      <c r="I429" s="449"/>
    </row>
    <row r="430" spans="1:20" x14ac:dyDescent="0.25">
      <c r="A430" s="408"/>
      <c r="B430" s="448"/>
      <c r="C430" s="448"/>
      <c r="D430" s="448"/>
      <c r="E430" s="448"/>
      <c r="F430" s="448"/>
      <c r="G430" s="448"/>
      <c r="H430" s="448"/>
      <c r="I430" s="449"/>
    </row>
    <row r="431" spans="1:20" x14ac:dyDescent="0.25">
      <c r="A431" s="408"/>
      <c r="B431" s="448"/>
      <c r="C431" s="448"/>
      <c r="D431" s="448"/>
      <c r="E431" s="448"/>
      <c r="F431" s="448"/>
      <c r="G431" s="448"/>
      <c r="H431" s="448"/>
      <c r="I431" s="449"/>
      <c r="K431" s="80"/>
      <c r="L431" s="80"/>
      <c r="M431" s="80"/>
      <c r="N431" s="80"/>
      <c r="O431" s="80"/>
      <c r="P431" s="80"/>
      <c r="Q431" s="80"/>
      <c r="R431" s="80"/>
      <c r="S431" s="80"/>
      <c r="T431" s="80"/>
    </row>
    <row r="432" spans="1:20" x14ac:dyDescent="0.25">
      <c r="A432" s="408"/>
      <c r="B432" s="448"/>
      <c r="C432" s="448"/>
      <c r="D432" s="448"/>
      <c r="E432" s="448"/>
      <c r="F432" s="448"/>
      <c r="G432" s="448"/>
      <c r="H432" s="448"/>
      <c r="I432" s="449"/>
      <c r="K432" s="80"/>
      <c r="L432" s="80"/>
      <c r="M432" s="80"/>
      <c r="N432" s="80"/>
      <c r="O432" s="80"/>
      <c r="P432" s="80"/>
      <c r="Q432" s="80"/>
      <c r="R432" s="80"/>
      <c r="S432" s="80"/>
      <c r="T432" s="80"/>
    </row>
    <row r="433" spans="1:20" x14ac:dyDescent="0.25">
      <c r="A433" s="408"/>
      <c r="B433" s="448"/>
      <c r="C433" s="448"/>
      <c r="D433" s="448"/>
      <c r="E433" s="448"/>
      <c r="F433" s="448"/>
      <c r="G433" s="448"/>
      <c r="H433" s="448"/>
      <c r="I433" s="449"/>
      <c r="K433" s="80"/>
      <c r="L433" s="80"/>
      <c r="M433" s="80"/>
      <c r="N433" s="80"/>
      <c r="O433" s="80"/>
      <c r="P433" s="80"/>
      <c r="Q433" s="80"/>
      <c r="R433" s="80"/>
      <c r="S433" s="80"/>
      <c r="T433" s="80"/>
    </row>
    <row r="434" spans="1:20" x14ac:dyDescent="0.25">
      <c r="A434" s="408"/>
      <c r="B434" s="448"/>
      <c r="C434" s="448"/>
      <c r="D434" s="448"/>
      <c r="E434" s="448"/>
      <c r="F434" s="448"/>
      <c r="G434" s="448"/>
      <c r="H434" s="448"/>
      <c r="I434" s="449"/>
      <c r="K434" s="80"/>
      <c r="L434" s="80"/>
      <c r="M434" s="80"/>
      <c r="N434" s="80"/>
      <c r="O434" s="80"/>
      <c r="P434" s="80"/>
      <c r="Q434" s="80"/>
      <c r="R434" s="80"/>
      <c r="S434" s="80"/>
      <c r="T434" s="80"/>
    </row>
    <row r="435" spans="1:20" x14ac:dyDescent="0.25">
      <c r="A435" s="408"/>
      <c r="B435" s="448"/>
      <c r="C435" s="448"/>
      <c r="D435" s="448"/>
      <c r="E435" s="448"/>
      <c r="F435" s="448"/>
      <c r="G435" s="448"/>
      <c r="H435" s="448"/>
      <c r="I435" s="449"/>
      <c r="K435" s="80"/>
      <c r="L435" s="80"/>
      <c r="M435" s="80"/>
      <c r="N435" s="80"/>
      <c r="O435" s="80"/>
      <c r="P435" s="80"/>
      <c r="Q435" s="80"/>
      <c r="R435" s="80"/>
      <c r="S435" s="80"/>
      <c r="T435" s="80"/>
    </row>
    <row r="436" spans="1:20" x14ac:dyDescent="0.25">
      <c r="A436" s="408"/>
      <c r="B436" s="448"/>
      <c r="C436" s="448"/>
      <c r="D436" s="448"/>
      <c r="E436" s="448"/>
      <c r="F436" s="448"/>
      <c r="G436" s="448"/>
      <c r="H436" s="448"/>
      <c r="I436" s="449"/>
      <c r="K436" s="80"/>
      <c r="L436" s="80"/>
      <c r="M436" s="80"/>
      <c r="N436" s="80"/>
      <c r="O436" s="80"/>
      <c r="P436" s="80"/>
      <c r="Q436" s="80"/>
      <c r="R436" s="80"/>
      <c r="S436" s="80"/>
      <c r="T436" s="80"/>
    </row>
    <row r="437" spans="1:20" x14ac:dyDescent="0.25">
      <c r="A437" s="408"/>
      <c r="B437" s="448"/>
      <c r="C437" s="448"/>
      <c r="D437" s="448"/>
      <c r="E437" s="448"/>
      <c r="F437" s="448"/>
      <c r="G437" s="448"/>
      <c r="H437" s="448"/>
      <c r="I437" s="449"/>
    </row>
    <row r="438" spans="1:20" s="80" customFormat="1" x14ac:dyDescent="0.25">
      <c r="A438" s="408"/>
      <c r="B438" s="448"/>
      <c r="C438" s="448"/>
      <c r="D438" s="448"/>
      <c r="E438" s="448"/>
      <c r="F438" s="448"/>
      <c r="G438" s="448"/>
      <c r="H438" s="448"/>
      <c r="I438" s="449"/>
      <c r="K438"/>
      <c r="L438"/>
      <c r="M438"/>
      <c r="N438"/>
      <c r="O438"/>
      <c r="P438"/>
      <c r="Q438"/>
      <c r="R438"/>
      <c r="S438"/>
      <c r="T438"/>
    </row>
    <row r="439" spans="1:20" s="80" customFormat="1" x14ac:dyDescent="0.25">
      <c r="A439" s="408"/>
      <c r="B439" s="448"/>
      <c r="C439" s="448"/>
      <c r="D439" s="448"/>
      <c r="E439" s="448"/>
      <c r="F439" s="448"/>
      <c r="G439" s="448"/>
      <c r="H439" s="448"/>
      <c r="I439" s="449"/>
      <c r="K439"/>
      <c r="L439"/>
      <c r="M439"/>
      <c r="N439"/>
      <c r="O439"/>
      <c r="P439"/>
      <c r="Q439"/>
      <c r="R439"/>
      <c r="S439"/>
      <c r="T439"/>
    </row>
    <row r="440" spans="1:20" s="80" customFormat="1" x14ac:dyDescent="0.25">
      <c r="A440" s="408"/>
      <c r="B440" s="448"/>
      <c r="C440" s="448"/>
      <c r="D440" s="448"/>
      <c r="E440" s="448"/>
      <c r="F440" s="448"/>
      <c r="G440" s="448"/>
      <c r="H440" s="448"/>
      <c r="I440" s="449"/>
      <c r="K440"/>
      <c r="L440"/>
      <c r="M440"/>
      <c r="N440"/>
      <c r="O440"/>
      <c r="P440"/>
      <c r="Q440"/>
      <c r="R440"/>
      <c r="S440"/>
      <c r="T440"/>
    </row>
    <row r="441" spans="1:20" s="80" customFormat="1" x14ac:dyDescent="0.25">
      <c r="A441" s="408"/>
      <c r="B441" s="448"/>
      <c r="C441" s="448"/>
      <c r="D441" s="448"/>
      <c r="E441" s="448"/>
      <c r="F441" s="448"/>
      <c r="G441" s="448"/>
      <c r="H441" s="448"/>
      <c r="I441" s="449"/>
      <c r="K441"/>
      <c r="L441"/>
      <c r="M441"/>
      <c r="N441"/>
      <c r="O441"/>
      <c r="P441"/>
      <c r="Q441"/>
      <c r="R441"/>
      <c r="S441"/>
      <c r="T441"/>
    </row>
    <row r="442" spans="1:20" s="80" customFormat="1" x14ac:dyDescent="0.25">
      <c r="A442" s="408"/>
      <c r="B442" s="448"/>
      <c r="C442" s="448"/>
      <c r="D442" s="448"/>
      <c r="E442" s="448"/>
      <c r="F442" s="448"/>
      <c r="G442" s="448"/>
      <c r="H442" s="448"/>
      <c r="I442" s="449"/>
      <c r="K442"/>
      <c r="L442"/>
      <c r="M442"/>
      <c r="N442"/>
      <c r="O442"/>
      <c r="P442"/>
      <c r="Q442"/>
      <c r="R442"/>
      <c r="S442"/>
      <c r="T442"/>
    </row>
    <row r="443" spans="1:20" s="80" customFormat="1" x14ac:dyDescent="0.25">
      <c r="A443" s="408"/>
      <c r="B443" s="448"/>
      <c r="C443" s="448"/>
      <c r="D443" s="448"/>
      <c r="E443" s="448"/>
      <c r="F443" s="448"/>
      <c r="G443" s="448"/>
      <c r="H443" s="448"/>
      <c r="I443" s="449"/>
      <c r="K443"/>
      <c r="L443"/>
      <c r="M443"/>
      <c r="N443"/>
      <c r="O443"/>
      <c r="P443"/>
      <c r="Q443"/>
      <c r="R443"/>
      <c r="S443"/>
      <c r="T443"/>
    </row>
    <row r="444" spans="1:20" x14ac:dyDescent="0.25">
      <c r="A444" s="408"/>
      <c r="B444" s="448"/>
      <c r="C444" s="448"/>
      <c r="D444" s="448"/>
      <c r="E444" s="448"/>
      <c r="F444" s="448"/>
      <c r="G444" s="448"/>
      <c r="H444" s="448"/>
      <c r="I444" s="449"/>
    </row>
    <row r="445" spans="1:20" s="192" customFormat="1" x14ac:dyDescent="0.25">
      <c r="A445" s="408"/>
      <c r="B445" s="448"/>
      <c r="C445" s="448"/>
      <c r="D445" s="448"/>
      <c r="E445" s="448"/>
      <c r="F445" s="448"/>
      <c r="G445" s="448"/>
      <c r="H445" s="448"/>
      <c r="I445" s="449"/>
    </row>
    <row r="446" spans="1:20" s="192" customFormat="1" x14ac:dyDescent="0.25">
      <c r="A446" s="408"/>
      <c r="B446" s="448"/>
      <c r="C446" s="448"/>
      <c r="D446" s="448"/>
      <c r="E446" s="448"/>
      <c r="F446" s="448"/>
      <c r="G446" s="448"/>
      <c r="H446" s="448"/>
      <c r="I446" s="449"/>
    </row>
    <row r="447" spans="1:20" s="192" customFormat="1" x14ac:dyDescent="0.25">
      <c r="A447" s="408"/>
      <c r="B447" s="448"/>
      <c r="C447" s="448"/>
      <c r="D447" s="448"/>
      <c r="E447" s="448"/>
      <c r="F447" s="448"/>
      <c r="G447" s="448"/>
      <c r="H447" s="448"/>
      <c r="I447" s="449"/>
    </row>
    <row r="448" spans="1:20" s="192" customFormat="1" x14ac:dyDescent="0.25">
      <c r="A448" s="408"/>
      <c r="B448" s="448"/>
      <c r="C448" s="448"/>
      <c r="D448" s="448"/>
      <c r="E448" s="448"/>
      <c r="F448" s="448"/>
      <c r="G448" s="448"/>
      <c r="H448" s="448"/>
      <c r="I448" s="449"/>
    </row>
    <row r="449" spans="1:9" s="192" customFormat="1" x14ac:dyDescent="0.25">
      <c r="A449" s="408"/>
      <c r="B449" s="448"/>
      <c r="C449" s="448"/>
      <c r="D449" s="448"/>
      <c r="E449" s="448"/>
      <c r="F449" s="448"/>
      <c r="G449" s="448"/>
      <c r="H449" s="448"/>
      <c r="I449" s="449"/>
    </row>
    <row r="450" spans="1:9" x14ac:dyDescent="0.25">
      <c r="A450" s="408"/>
      <c r="B450" s="448"/>
      <c r="C450" s="448"/>
      <c r="D450" s="448"/>
      <c r="E450" s="448"/>
      <c r="F450" s="448"/>
      <c r="G450" s="448"/>
      <c r="H450" s="448"/>
      <c r="I450" s="449"/>
    </row>
    <row r="451" spans="1:9" x14ac:dyDescent="0.25">
      <c r="A451" s="408"/>
      <c r="B451" s="448"/>
      <c r="C451" s="448"/>
      <c r="D451" s="448"/>
      <c r="E451" s="448"/>
      <c r="F451" s="448"/>
      <c r="G451" s="448"/>
      <c r="H451" s="448"/>
      <c r="I451" s="449"/>
    </row>
    <row r="452" spans="1:9" x14ac:dyDescent="0.25">
      <c r="A452" s="408"/>
      <c r="B452" s="448"/>
      <c r="C452" s="448"/>
      <c r="D452" s="448"/>
      <c r="E452" s="448"/>
      <c r="F452" s="448"/>
      <c r="G452" s="448"/>
      <c r="H452" s="448"/>
      <c r="I452" s="449"/>
    </row>
    <row r="453" spans="1:9" x14ac:dyDescent="0.25">
      <c r="A453" s="408"/>
      <c r="B453" s="448"/>
      <c r="C453" s="448"/>
      <c r="D453" s="448"/>
      <c r="E453" s="448"/>
      <c r="F453" s="448"/>
      <c r="G453" s="448"/>
      <c r="H453" s="448"/>
      <c r="I453" s="449"/>
    </row>
    <row r="454" spans="1:9" ht="15.75" thickBot="1" x14ac:dyDescent="0.3">
      <c r="A454" s="450"/>
      <c r="B454" s="451"/>
      <c r="C454" s="451"/>
      <c r="D454" s="451"/>
      <c r="E454" s="451"/>
      <c r="F454" s="451"/>
      <c r="G454" s="451"/>
      <c r="H454" s="451"/>
      <c r="I454" s="452"/>
    </row>
    <row r="455" spans="1:9" x14ac:dyDescent="0.25">
      <c r="A455" s="454"/>
      <c r="B455" s="454"/>
      <c r="C455" s="454"/>
      <c r="D455" s="454"/>
      <c r="E455" s="454"/>
      <c r="F455" s="454"/>
      <c r="G455" s="454"/>
      <c r="H455" s="454"/>
      <c r="I455" s="454"/>
    </row>
    <row r="456" spans="1:9" s="217" customFormat="1" x14ac:dyDescent="0.25">
      <c r="A456" s="216"/>
      <c r="B456" s="216"/>
      <c r="C456" s="216"/>
      <c r="D456" s="216"/>
      <c r="E456" s="216"/>
      <c r="F456" s="216"/>
      <c r="G456" s="216"/>
      <c r="H456" s="216"/>
      <c r="I456" s="216"/>
    </row>
    <row r="457" spans="1:9" s="217" customFormat="1" x14ac:dyDescent="0.25">
      <c r="A457" s="216"/>
      <c r="B457" s="216"/>
      <c r="C457" s="216"/>
      <c r="D457" s="216"/>
      <c r="E457" s="216"/>
      <c r="F457" s="216"/>
      <c r="G457" s="216"/>
      <c r="H457" s="216"/>
      <c r="I457" s="216"/>
    </row>
    <row r="458" spans="1:9" s="217" customFormat="1" x14ac:dyDescent="0.25">
      <c r="A458" s="216"/>
      <c r="B458" s="216"/>
      <c r="C458" s="216"/>
      <c r="D458" s="216"/>
      <c r="E458" s="216"/>
      <c r="F458" s="216"/>
      <c r="G458" s="216"/>
      <c r="H458" s="216"/>
      <c r="I458" s="216"/>
    </row>
    <row r="459" spans="1:9" s="217" customFormat="1" x14ac:dyDescent="0.25">
      <c r="A459" s="216"/>
      <c r="B459" s="216"/>
      <c r="C459" s="216"/>
      <c r="D459" s="216"/>
      <c r="E459" s="216"/>
      <c r="F459" s="216"/>
      <c r="G459" s="216"/>
      <c r="H459" s="216"/>
      <c r="I459" s="216"/>
    </row>
    <row r="460" spans="1:9" s="217" customFormat="1" x14ac:dyDescent="0.25">
      <c r="A460" s="216"/>
      <c r="B460" s="216"/>
      <c r="C460" s="216"/>
      <c r="D460" s="216"/>
      <c r="E460" s="216"/>
      <c r="F460" s="216"/>
      <c r="G460" s="216"/>
      <c r="H460" s="216"/>
      <c r="I460" s="216"/>
    </row>
    <row r="461" spans="1:9" ht="15.75" thickBot="1" x14ac:dyDescent="0.3">
      <c r="A461" s="453"/>
      <c r="B461" s="453"/>
      <c r="C461" s="453"/>
      <c r="D461" s="453"/>
      <c r="E461" s="453"/>
      <c r="F461" s="453"/>
      <c r="G461" s="453"/>
      <c r="H461" s="453"/>
      <c r="I461" s="453"/>
    </row>
    <row r="462" spans="1:9" ht="15" customHeight="1" x14ac:dyDescent="0.25">
      <c r="A462" s="342"/>
      <c r="B462" s="343"/>
      <c r="C462" s="344"/>
      <c r="D462" s="342"/>
      <c r="E462" s="343"/>
      <c r="F462" s="344"/>
      <c r="G462" s="342"/>
      <c r="H462" s="343"/>
      <c r="I462" s="344"/>
    </row>
    <row r="463" spans="1:9" s="192" customFormat="1" ht="15" customHeight="1" x14ac:dyDescent="0.25">
      <c r="A463" s="345"/>
      <c r="B463" s="346"/>
      <c r="C463" s="347"/>
      <c r="D463" s="345"/>
      <c r="E463" s="346"/>
      <c r="F463" s="347"/>
      <c r="G463" s="345"/>
      <c r="H463" s="346"/>
      <c r="I463" s="347"/>
    </row>
    <row r="464" spans="1:9" s="192" customFormat="1" ht="15" customHeight="1" x14ac:dyDescent="0.25">
      <c r="A464" s="345"/>
      <c r="B464" s="346"/>
      <c r="C464" s="347"/>
      <c r="D464" s="345"/>
      <c r="E464" s="346"/>
      <c r="F464" s="347"/>
      <c r="G464" s="345"/>
      <c r="H464" s="346"/>
      <c r="I464" s="347"/>
    </row>
    <row r="465" spans="1:9" ht="15" customHeight="1" x14ac:dyDescent="0.25">
      <c r="A465" s="345"/>
      <c r="B465" s="346"/>
      <c r="C465" s="347"/>
      <c r="D465" s="345"/>
      <c r="E465" s="346"/>
      <c r="F465" s="347"/>
      <c r="G465" s="345"/>
      <c r="H465" s="346"/>
      <c r="I465" s="347"/>
    </row>
    <row r="466" spans="1:9" ht="15" customHeight="1" x14ac:dyDescent="0.25">
      <c r="A466" s="345"/>
      <c r="B466" s="346"/>
      <c r="C466" s="347"/>
      <c r="D466" s="345"/>
      <c r="E466" s="346"/>
      <c r="F466" s="347"/>
      <c r="G466" s="345"/>
      <c r="H466" s="346"/>
      <c r="I466" s="347"/>
    </row>
    <row r="467" spans="1:9" ht="15" customHeight="1" x14ac:dyDescent="0.25">
      <c r="A467" s="435" t="str">
        <f>A395</f>
        <v>Başkan</v>
      </c>
      <c r="B467" s="436"/>
      <c r="C467" s="437"/>
      <c r="D467" s="435" t="str">
        <f>D395</f>
        <v>Üye</v>
      </c>
      <c r="E467" s="436"/>
      <c r="F467" s="437"/>
      <c r="G467" s="435" t="str">
        <f>G395</f>
        <v>Üye</v>
      </c>
      <c r="H467" s="436"/>
      <c r="I467" s="437"/>
    </row>
    <row r="468" spans="1:9" ht="15" customHeight="1" thickBot="1" x14ac:dyDescent="0.3">
      <c r="A468" s="455" t="str">
        <f>'ÇALIŞMA SAYFASI'!B71</f>
        <v>………………</v>
      </c>
      <c r="B468" s="456"/>
      <c r="C468" s="457"/>
      <c r="D468" s="455" t="str">
        <f>'ÇALIŞMA SAYFASI'!B72</f>
        <v>……………...</v>
      </c>
      <c r="E468" s="456"/>
      <c r="F468" s="457"/>
      <c r="G468" s="455" t="str">
        <f>'ÇALIŞMA SAYFASI'!B73</f>
        <v>……………...</v>
      </c>
      <c r="H468" s="456"/>
      <c r="I468" s="457"/>
    </row>
    <row r="469" spans="1:9" ht="15" customHeight="1" x14ac:dyDescent="0.25">
      <c r="A469" s="416"/>
      <c r="B469" s="417"/>
      <c r="C469" s="418"/>
      <c r="D469" s="416"/>
      <c r="E469" s="417"/>
      <c r="F469" s="418"/>
      <c r="G469" s="416"/>
      <c r="H469" s="417"/>
      <c r="I469" s="418"/>
    </row>
    <row r="470" spans="1:9" s="192" customFormat="1" ht="15" customHeight="1" x14ac:dyDescent="0.25">
      <c r="A470" s="419"/>
      <c r="B470" s="420"/>
      <c r="C470" s="421"/>
      <c r="D470" s="419"/>
      <c r="E470" s="420"/>
      <c r="F470" s="421"/>
      <c r="G470" s="419"/>
      <c r="H470" s="420"/>
      <c r="I470" s="421"/>
    </row>
    <row r="471" spans="1:9" s="192" customFormat="1" ht="15" customHeight="1" x14ac:dyDescent="0.25">
      <c r="A471" s="419"/>
      <c r="B471" s="420"/>
      <c r="C471" s="421"/>
      <c r="D471" s="419"/>
      <c r="E471" s="420"/>
      <c r="F471" s="421"/>
      <c r="G471" s="419"/>
      <c r="H471" s="420"/>
      <c r="I471" s="421"/>
    </row>
    <row r="472" spans="1:9" ht="15" customHeight="1" x14ac:dyDescent="0.25">
      <c r="A472" s="419"/>
      <c r="B472" s="420"/>
      <c r="C472" s="421"/>
      <c r="D472" s="419"/>
      <c r="E472" s="420"/>
      <c r="F472" s="421"/>
      <c r="G472" s="419"/>
      <c r="H472" s="420"/>
      <c r="I472" s="421"/>
    </row>
    <row r="473" spans="1:9" ht="15" customHeight="1" x14ac:dyDescent="0.25">
      <c r="A473" s="419"/>
      <c r="B473" s="420"/>
      <c r="C473" s="421"/>
      <c r="D473" s="419"/>
      <c r="E473" s="420"/>
      <c r="F473" s="421"/>
      <c r="G473" s="419"/>
      <c r="H473" s="420"/>
      <c r="I473" s="421"/>
    </row>
    <row r="474" spans="1:9" ht="15" customHeight="1" x14ac:dyDescent="0.25">
      <c r="A474" s="435" t="str">
        <f>D467</f>
        <v>Üye</v>
      </c>
      <c r="B474" s="436"/>
      <c r="C474" s="437"/>
      <c r="D474" s="435" t="str">
        <f>D467</f>
        <v>Üye</v>
      </c>
      <c r="E474" s="436"/>
      <c r="F474" s="437"/>
      <c r="G474" s="435"/>
      <c r="H474" s="436"/>
      <c r="I474" s="437"/>
    </row>
    <row r="475" spans="1:9" ht="15" customHeight="1" thickBot="1" x14ac:dyDescent="0.3">
      <c r="A475" s="455" t="str">
        <f>'ÇALIŞMA SAYFASI'!B74</f>
        <v>……………...</v>
      </c>
      <c r="B475" s="456"/>
      <c r="C475" s="457"/>
      <c r="D475" s="455" t="str">
        <f>'ÇALIŞMA SAYFASI'!B75</f>
        <v>……………...</v>
      </c>
      <c r="E475" s="456"/>
      <c r="F475" s="457"/>
      <c r="G475" s="455">
        <f>'ÇALIŞMA SAYFASI'!B76</f>
        <v>0</v>
      </c>
      <c r="H475" s="456"/>
      <c r="I475" s="457"/>
    </row>
    <row r="476" spans="1:9" ht="21" x14ac:dyDescent="0.35">
      <c r="A476" s="415" t="s">
        <v>64</v>
      </c>
      <c r="B476" s="415"/>
      <c r="C476" s="415"/>
      <c r="D476" s="415"/>
      <c r="E476" s="415"/>
      <c r="F476" s="415"/>
      <c r="G476" s="415"/>
      <c r="H476" s="415"/>
      <c r="I476" s="415"/>
    </row>
    <row r="477" spans="1:9" ht="21" x14ac:dyDescent="0.25">
      <c r="A477" s="557" t="s">
        <v>63</v>
      </c>
      <c r="B477" s="557"/>
      <c r="C477" s="557"/>
      <c r="D477" s="557"/>
      <c r="E477" s="557"/>
      <c r="F477" s="557"/>
      <c r="G477" s="557"/>
      <c r="H477" s="557"/>
      <c r="I477" s="557"/>
    </row>
    <row r="478" spans="1:9" s="151" customFormat="1" ht="19.899999999999999" customHeight="1" x14ac:dyDescent="0.25">
      <c r="A478" s="247" t="s">
        <v>149</v>
      </c>
      <c r="B478" s="247"/>
      <c r="C478" s="247"/>
      <c r="D478" s="247"/>
      <c r="E478" s="247"/>
      <c r="F478" s="247"/>
      <c r="G478" s="247"/>
      <c r="H478" s="247"/>
      <c r="I478" s="247"/>
    </row>
    <row r="479" spans="1:9" ht="36.75" customHeight="1" x14ac:dyDescent="0.25">
      <c r="A479" s="237" t="s">
        <v>112</v>
      </c>
      <c r="B479" s="237"/>
      <c r="C479" s="237"/>
      <c r="D479" s="237"/>
      <c r="E479" s="237"/>
      <c r="F479" s="558" t="str">
        <f>'ÇALIŞMA SAYFASI'!B18</f>
        <v>……………</v>
      </c>
      <c r="G479" s="559"/>
      <c r="H479" s="559"/>
      <c r="I479" s="560"/>
    </row>
    <row r="480" spans="1:9" ht="19.899999999999999" customHeight="1" x14ac:dyDescent="0.25">
      <c r="A480" s="237" t="s">
        <v>139</v>
      </c>
      <c r="B480" s="237"/>
      <c r="C480" s="237"/>
      <c r="D480" s="237"/>
      <c r="E480" s="237"/>
      <c r="F480" s="237" t="str">
        <f>'ÇALIŞMA SAYFASI'!B3</f>
        <v>……………………. GES</v>
      </c>
      <c r="G480" s="237"/>
      <c r="H480" s="237"/>
      <c r="I480" s="237"/>
    </row>
    <row r="481" spans="1:11" ht="19.899999999999999" customHeight="1" x14ac:dyDescent="0.25">
      <c r="A481" s="237" t="s">
        <v>45</v>
      </c>
      <c r="B481" s="237"/>
      <c r="C481" s="237"/>
      <c r="D481" s="237"/>
      <c r="E481" s="237"/>
      <c r="F481" s="237" t="str">
        <f>'ÇALIŞMA SAYFASI'!B12</f>
        <v>………….</v>
      </c>
      <c r="G481" s="237"/>
      <c r="H481" s="237"/>
      <c r="I481" s="237"/>
    </row>
    <row r="482" spans="1:11" ht="19.899999999999999" customHeight="1" x14ac:dyDescent="0.25">
      <c r="A482" s="237" t="s">
        <v>46</v>
      </c>
      <c r="B482" s="237"/>
      <c r="C482" s="237"/>
      <c r="D482" s="237"/>
      <c r="E482" s="237"/>
      <c r="F482" s="237" t="str">
        <f>'ÇALIŞMA SAYFASI'!B11</f>
        <v xml:space="preserve">...°…'..." Kuzey ...°...'..." Doğu     </v>
      </c>
      <c r="G482" s="237"/>
      <c r="H482" s="237"/>
      <c r="I482" s="237"/>
    </row>
    <row r="483" spans="1:11" ht="19.899999999999999" customHeight="1" x14ac:dyDescent="0.25">
      <c r="A483" s="237" t="s">
        <v>47</v>
      </c>
      <c r="B483" s="237"/>
      <c r="C483" s="237"/>
      <c r="D483" s="237"/>
      <c r="E483" s="237"/>
      <c r="F483" s="237" t="str">
        <f>'ÇALIŞMA SAYFASI'!B38</f>
        <v>LİSANSSIZ</v>
      </c>
      <c r="G483" s="237"/>
      <c r="H483" s="237"/>
      <c r="I483" s="237"/>
    </row>
    <row r="484" spans="1:11" ht="19.899999999999999" customHeight="1" x14ac:dyDescent="0.25">
      <c r="A484" s="237" t="s">
        <v>185</v>
      </c>
      <c r="B484" s="237"/>
      <c r="C484" s="237"/>
      <c r="D484" s="237"/>
      <c r="E484" s="237"/>
      <c r="F484" s="570" t="str">
        <f>'ÇALIŞMA SAYFASI'!B33&amp;"/"&amp;'ÇALIŞMA SAYFASI'!B34</f>
        <v>…………….../……………...</v>
      </c>
      <c r="G484" s="570"/>
      <c r="H484" s="570"/>
      <c r="I484" s="570"/>
    </row>
    <row r="485" spans="1:11" ht="19.899999999999999" customHeight="1" x14ac:dyDescent="0.25">
      <c r="A485" s="237" t="s">
        <v>140</v>
      </c>
      <c r="B485" s="237"/>
      <c r="C485" s="237"/>
      <c r="D485" s="237"/>
      <c r="E485" s="237"/>
      <c r="F485" s="248" t="str">
        <f>'ÇALIŞMA SAYFASI'!B40 &amp;" kWe"</f>
        <v>……………... kWe</v>
      </c>
      <c r="G485" s="248"/>
      <c r="H485" s="248"/>
      <c r="I485" s="248"/>
    </row>
    <row r="486" spans="1:11" ht="19.5" customHeight="1" x14ac:dyDescent="0.25">
      <c r="A486" s="237" t="s">
        <v>184</v>
      </c>
      <c r="B486" s="237"/>
      <c r="C486" s="237"/>
      <c r="D486" s="237"/>
      <c r="E486" s="237"/>
      <c r="F486" s="244" t="str">
        <f>'ÇALIŞMA SAYFASI'!B44&amp;"/"&amp;'ÇALIŞMA SAYFASI'!B45</f>
        <v>/</v>
      </c>
      <c r="G486" s="244"/>
      <c r="H486" s="244"/>
      <c r="I486" s="244"/>
    </row>
    <row r="487" spans="1:11" ht="19.899999999999999" customHeight="1" x14ac:dyDescent="0.25">
      <c r="A487" s="237" t="s">
        <v>169</v>
      </c>
      <c r="B487" s="237"/>
      <c r="C487" s="237"/>
      <c r="D487" s="237"/>
      <c r="E487" s="237"/>
      <c r="F487" s="248" t="str">
        <f>'ÇALIŞMA SAYFASI'!B14</f>
        <v>Lisanssız Güneş Enerji Santrali</v>
      </c>
      <c r="G487" s="248"/>
      <c r="H487" s="248"/>
      <c r="I487" s="248"/>
    </row>
    <row r="488" spans="1:11" ht="19.899999999999999" customHeight="1" x14ac:dyDescent="0.25">
      <c r="A488" s="237" t="s">
        <v>141</v>
      </c>
      <c r="B488" s="237"/>
      <c r="C488" s="237"/>
      <c r="D488" s="237"/>
      <c r="E488" s="237"/>
      <c r="F488" s="248" t="str">
        <f>'ÇALIŞMA SAYFASI'!B15</f>
        <v>Güneş Enerjisi</v>
      </c>
      <c r="G488" s="248"/>
      <c r="H488" s="248"/>
      <c r="I488" s="248"/>
    </row>
    <row r="489" spans="1:11" ht="19.899999999999999" customHeight="1" x14ac:dyDescent="0.25">
      <c r="A489" s="237" t="s">
        <v>48</v>
      </c>
      <c r="B489" s="237"/>
      <c r="C489" s="237"/>
      <c r="D489" s="237"/>
      <c r="E489" s="237"/>
      <c r="F489" s="248" t="str">
        <f>'ÇALIŞMA SAYFASI'!B16</f>
        <v>Bulunmamaktadır.</v>
      </c>
      <c r="G489" s="248"/>
      <c r="H489" s="248"/>
      <c r="I489" s="248"/>
    </row>
    <row r="490" spans="1:11" ht="19.899999999999999" customHeight="1" x14ac:dyDescent="0.25">
      <c r="A490" s="237" t="s">
        <v>49</v>
      </c>
      <c r="B490" s="237"/>
      <c r="C490" s="237"/>
      <c r="D490" s="237"/>
      <c r="E490" s="237"/>
      <c r="F490" s="248" t="str">
        <f>'ÇALIŞMA SAYFASI'!B17</f>
        <v>Bulunmamaktadır.</v>
      </c>
      <c r="G490" s="248"/>
      <c r="H490" s="248"/>
      <c r="I490" s="248"/>
    </row>
    <row r="491" spans="1:11" ht="19.899999999999999" customHeight="1" x14ac:dyDescent="0.25">
      <c r="A491" s="247" t="s">
        <v>50</v>
      </c>
      <c r="B491" s="247"/>
      <c r="C491" s="247"/>
      <c r="D491" s="247"/>
      <c r="E491" s="247"/>
      <c r="F491" s="247"/>
      <c r="G491" s="247"/>
      <c r="H491" s="247"/>
      <c r="I491" s="247"/>
    </row>
    <row r="492" spans="1:11" ht="29.25" customHeight="1" x14ac:dyDescent="0.25">
      <c r="A492" s="249" t="s">
        <v>142</v>
      </c>
      <c r="B492" s="250"/>
      <c r="C492" s="250"/>
      <c r="D492" s="250"/>
      <c r="E492" s="251"/>
      <c r="F492" s="249" t="str">
        <f>'ÇALIŞMA SAYFASI'!B58&amp;" kWe"</f>
        <v>……………... kWe</v>
      </c>
      <c r="G492" s="250"/>
      <c r="H492" s="250"/>
      <c r="I492" s="251"/>
    </row>
    <row r="493" spans="1:11" ht="25.15" customHeight="1" x14ac:dyDescent="0.25">
      <c r="A493" s="236" t="s">
        <v>143</v>
      </c>
      <c r="B493" s="236"/>
      <c r="C493" s="236"/>
      <c r="D493" s="236"/>
      <c r="E493" s="236"/>
      <c r="F493" s="237" t="str">
        <f>'ÇALIŞMA SAYFASI'!B57&amp; " Adet"</f>
        <v>……………... Adet</v>
      </c>
      <c r="G493" s="237"/>
      <c r="H493" s="237"/>
      <c r="I493" s="237"/>
    </row>
    <row r="494" spans="1:11" ht="206.25" customHeight="1" x14ac:dyDescent="0.25">
      <c r="A494" s="562" t="s">
        <v>195</v>
      </c>
      <c r="B494" s="563"/>
      <c r="C494" s="563"/>
      <c r="D494" s="563"/>
      <c r="E494" s="564"/>
      <c r="F494" s="252" t="str">
        <f>'ÇALIŞMA SAYFASI'!B53</f>
        <v xml:space="preserve">İnverter Markası: ……………...
Modeli/Tipi: ……………...
Seri Numaraları: Evirici 1, 2, ....
……………...
Not:Evirici-1 AC çıkış güç değeri ……………... kWe'ye sınırlandırılmıştır.
Modül Markası: ……………...
Modeli/Tipi: …………….../  Monokristal
Gücü ve Sayısı: ……………... Wp / ……………... Adet
</v>
      </c>
      <c r="G494" s="253"/>
      <c r="H494" s="253"/>
      <c r="I494" s="254"/>
      <c r="K494" s="9"/>
    </row>
    <row r="495" spans="1:11" ht="25.15" customHeight="1" x14ac:dyDescent="0.25">
      <c r="A495" s="236" t="s">
        <v>144</v>
      </c>
      <c r="B495" s="236"/>
      <c r="C495" s="236"/>
      <c r="D495" s="236"/>
      <c r="E495" s="236"/>
      <c r="F495" s="246" t="str">
        <f>'ÇALIŞMA SAYFASI'!B39&amp;" kWp"</f>
        <v>……………... kWp</v>
      </c>
      <c r="G495" s="246"/>
      <c r="H495" s="246"/>
      <c r="I495" s="246"/>
    </row>
    <row r="496" spans="1:11" ht="25.15" customHeight="1" x14ac:dyDescent="0.25">
      <c r="A496" s="236" t="s">
        <v>145</v>
      </c>
      <c r="B496" s="236"/>
      <c r="C496" s="236"/>
      <c r="D496" s="236"/>
      <c r="E496" s="236"/>
      <c r="F496" s="246" t="str">
        <f>E545</f>
        <v>……………... kWe</v>
      </c>
      <c r="G496" s="246"/>
      <c r="H496" s="246"/>
      <c r="I496" s="246"/>
    </row>
    <row r="497" spans="1:9" ht="25.15" customHeight="1" x14ac:dyDescent="0.25">
      <c r="A497" s="245" t="s">
        <v>146</v>
      </c>
      <c r="B497" s="245"/>
      <c r="C497" s="245"/>
      <c r="D497" s="245"/>
      <c r="E497" s="245"/>
      <c r="F497" s="246" t="str">
        <f>'ÇALIŞMA SAYFASI'!B39&amp;" kWp"</f>
        <v>……………... kWp</v>
      </c>
      <c r="G497" s="246"/>
      <c r="H497" s="246"/>
      <c r="I497" s="246"/>
    </row>
    <row r="498" spans="1:9" ht="25.15" customHeight="1" x14ac:dyDescent="0.25">
      <c r="A498" s="245" t="s">
        <v>51</v>
      </c>
      <c r="B498" s="245"/>
      <c r="C498" s="245"/>
      <c r="D498" s="245"/>
      <c r="E498" s="245"/>
      <c r="F498" s="237" t="str">
        <f>'ÇALIŞMA SAYFASI'!B40&amp;" kWe"</f>
        <v>……………... kWe</v>
      </c>
      <c r="G498" s="237"/>
      <c r="H498" s="237"/>
      <c r="I498" s="237"/>
    </row>
    <row r="499" spans="1:9" ht="25.15" customHeight="1" x14ac:dyDescent="0.25">
      <c r="A499" s="236" t="s">
        <v>52</v>
      </c>
      <c r="B499" s="236"/>
      <c r="C499" s="236"/>
      <c r="D499" s="236"/>
      <c r="E499" s="236"/>
      <c r="F499" s="246" t="str">
        <f>'ÇALIŞMA SAYFASI'!B174</f>
        <v>Tüm Santral Kabulü</v>
      </c>
      <c r="G499" s="246"/>
      <c r="H499" s="246"/>
      <c r="I499" s="246"/>
    </row>
    <row r="500" spans="1:9" ht="25.15" customHeight="1" x14ac:dyDescent="0.25">
      <c r="A500" s="236" t="s">
        <v>7</v>
      </c>
      <c r="B500" s="236"/>
      <c r="C500" s="236"/>
      <c r="D500" s="236"/>
      <c r="E500" s="236"/>
      <c r="F500" s="580" t="str">
        <f>'ÇALIŞMA SAYFASI'!B29</f>
        <v>……………...</v>
      </c>
      <c r="G500" s="570"/>
      <c r="H500" s="570"/>
      <c r="I500" s="570"/>
    </row>
    <row r="501" spans="1:9" ht="25.15" customHeight="1" x14ac:dyDescent="0.25">
      <c r="A501" s="236" t="s">
        <v>187</v>
      </c>
      <c r="B501" s="236"/>
      <c r="C501" s="236"/>
      <c r="D501" s="236"/>
      <c r="E501" s="236"/>
      <c r="F501" s="567" t="str">
        <f>'ÇALIŞMA SAYFASI'!B23&amp;" / "&amp;'ÇALIŞMA SAYFASI'!B27&amp;" / "&amp;'ÇALIŞMA SAYFASI'!B25</f>
        <v>……………... /  / ……………...</v>
      </c>
      <c r="G501" s="568"/>
      <c r="H501" s="568"/>
      <c r="I501" s="569"/>
    </row>
    <row r="502" spans="1:9" ht="32.25" customHeight="1" x14ac:dyDescent="0.25">
      <c r="A502" s="236" t="s">
        <v>188</v>
      </c>
      <c r="B502" s="236"/>
      <c r="C502" s="236"/>
      <c r="D502" s="236"/>
      <c r="E502" s="236"/>
      <c r="F502" s="567" t="str">
        <f>'ÇALIŞMA SAYFASI'!B24&amp;" /  "&amp;'ÇALIŞMA SAYFASI'!B28&amp;" / "&amp;'ÇALIŞMA SAYFASI'!B26</f>
        <v>……………... /   / ……………...</v>
      </c>
      <c r="G502" s="568"/>
      <c r="H502" s="568"/>
      <c r="I502" s="569"/>
    </row>
    <row r="503" spans="1:9" ht="58.5" customHeight="1" x14ac:dyDescent="0.25">
      <c r="A503" s="238" t="s">
        <v>219</v>
      </c>
      <c r="B503" s="239"/>
      <c r="C503" s="239"/>
      <c r="D503" s="239"/>
      <c r="E503" s="240"/>
      <c r="F503" s="241" t="str">
        <f>'ÇALIŞMA SAYFASI'!B56</f>
        <v>---</v>
      </c>
      <c r="G503" s="242"/>
      <c r="H503" s="242"/>
      <c r="I503" s="243"/>
    </row>
    <row r="504" spans="1:9" ht="41.25" customHeight="1" x14ac:dyDescent="0.25">
      <c r="A504" s="236" t="s">
        <v>54</v>
      </c>
      <c r="B504" s="236"/>
      <c r="C504" s="236"/>
      <c r="D504" s="236"/>
      <c r="E504" s="236"/>
      <c r="F504" s="237" t="str">
        <f>'ÇALIŞMA SAYFASI'!B71&amp;" - "&amp;'ÇALIŞMA SAYFASI'!B72</f>
        <v>……………… - ……………...</v>
      </c>
      <c r="G504" s="237"/>
      <c r="H504" s="237"/>
      <c r="I504" s="237"/>
    </row>
    <row r="505" spans="1:9" ht="19.899999999999999" customHeight="1" x14ac:dyDescent="0.25">
      <c r="A505" s="571" t="s">
        <v>55</v>
      </c>
      <c r="B505" s="572"/>
      <c r="C505" s="572"/>
      <c r="D505" s="572"/>
      <c r="E505" s="573"/>
      <c r="F505" s="581" t="str">
        <f>'ÇALIŞMA SAYFASI'!B179</f>
        <v xml:space="preserve"> </v>
      </c>
      <c r="G505" s="582"/>
      <c r="H505" s="582"/>
      <c r="I505" s="583"/>
    </row>
    <row r="506" spans="1:9" ht="25.15" customHeight="1" x14ac:dyDescent="0.25">
      <c r="A506" s="232" t="s">
        <v>56</v>
      </c>
      <c r="B506" s="232"/>
      <c r="C506" s="232"/>
      <c r="D506" s="232"/>
      <c r="E506" s="232"/>
      <c r="F506" s="233" t="str">
        <f>'ÇALIŞMA SAYFASI'!B175</f>
        <v>……………...</v>
      </c>
      <c r="G506" s="234"/>
      <c r="H506" s="234"/>
      <c r="I506" s="235"/>
    </row>
    <row r="507" spans="1:9" s="80" customFormat="1" ht="25.15" customHeight="1" x14ac:dyDescent="0.25">
      <c r="A507" s="298" t="s">
        <v>192</v>
      </c>
      <c r="B507" s="299"/>
      <c r="C507" s="299"/>
      <c r="D507" s="299"/>
      <c r="E507" s="300"/>
      <c r="F507" s="301" t="str">
        <f>'ÇALIŞMA SAYFASI'!B176</f>
        <v>……………...</v>
      </c>
      <c r="G507" s="302"/>
      <c r="H507" s="302"/>
      <c r="I507" s="303"/>
    </row>
    <row r="508" spans="1:9" ht="25.15" customHeight="1" x14ac:dyDescent="0.25">
      <c r="A508" s="308" t="s">
        <v>191</v>
      </c>
      <c r="B508" s="309"/>
      <c r="C508" s="309"/>
      <c r="D508" s="309"/>
      <c r="E508" s="310"/>
      <c r="F508" s="233" t="str">
        <f>'ÇALIŞMA SAYFASI'!B177</f>
        <v>……………...</v>
      </c>
      <c r="G508" s="234"/>
      <c r="H508" s="234"/>
      <c r="I508" s="235"/>
    </row>
    <row r="509" spans="1:9" ht="25.15" customHeight="1" x14ac:dyDescent="0.25">
      <c r="A509" s="311" t="s">
        <v>57</v>
      </c>
      <c r="B509" s="312"/>
      <c r="C509" s="312"/>
      <c r="D509" s="312"/>
      <c r="E509" s="313"/>
      <c r="F509" s="233" t="str">
        <f>'ÇALIŞMA SAYFASI'!B178</f>
        <v>……………...</v>
      </c>
      <c r="G509" s="234"/>
      <c r="H509" s="234"/>
      <c r="I509" s="235"/>
    </row>
    <row r="510" spans="1:9" ht="44.25" customHeight="1" x14ac:dyDescent="0.25">
      <c r="A510" s="298" t="s">
        <v>58</v>
      </c>
      <c r="B510" s="299"/>
      <c r="C510" s="299"/>
      <c r="D510" s="299"/>
      <c r="E510" s="300"/>
      <c r="F510" s="306"/>
      <c r="G510" s="306"/>
      <c r="H510" s="306"/>
      <c r="I510" s="307"/>
    </row>
    <row r="511" spans="1:9" ht="44.25" customHeight="1" x14ac:dyDescent="0.25">
      <c r="A511" s="232" t="s">
        <v>59</v>
      </c>
      <c r="B511" s="232"/>
      <c r="C511" s="232"/>
      <c r="D511" s="232"/>
      <c r="E511" s="316"/>
      <c r="F511" s="317"/>
      <c r="G511" s="317"/>
      <c r="H511" s="317"/>
      <c r="I511" s="317"/>
    </row>
    <row r="512" spans="1:9" ht="15" customHeight="1" x14ac:dyDescent="0.25">
      <c r="A512" s="78"/>
      <c r="B512" s="78"/>
      <c r="C512" s="78"/>
      <c r="D512" s="78"/>
      <c r="E512" s="78"/>
      <c r="F512" s="79"/>
      <c r="G512" s="79"/>
      <c r="H512" s="79"/>
      <c r="I512" s="79"/>
    </row>
    <row r="513" spans="1:20" ht="20.100000000000001" customHeight="1" x14ac:dyDescent="0.25">
      <c r="A513" s="314" t="s">
        <v>151</v>
      </c>
      <c r="B513" s="315"/>
      <c r="C513" s="315"/>
      <c r="D513" s="315"/>
      <c r="E513" s="315"/>
      <c r="F513" s="315"/>
      <c r="G513" s="315"/>
      <c r="H513" s="315"/>
      <c r="I513" s="315"/>
    </row>
    <row r="514" spans="1:20" ht="20.100000000000001" customHeight="1" x14ac:dyDescent="0.25">
      <c r="A514" s="315"/>
      <c r="B514" s="315"/>
      <c r="C514" s="315"/>
      <c r="D514" s="315"/>
      <c r="E514" s="315"/>
      <c r="F514" s="315"/>
      <c r="G514" s="315"/>
      <c r="H514" s="315"/>
      <c r="I514" s="315"/>
    </row>
    <row r="515" spans="1:20" x14ac:dyDescent="0.25">
      <c r="A515" s="45"/>
      <c r="B515" s="21"/>
      <c r="C515" s="56"/>
      <c r="D515" s="74"/>
      <c r="E515" s="74"/>
      <c r="F515" s="74"/>
      <c r="G515" s="74"/>
      <c r="H515" s="74"/>
      <c r="I515" s="74"/>
    </row>
    <row r="516" spans="1:20" ht="14.45" customHeight="1" x14ac:dyDescent="0.25">
      <c r="A516" s="74"/>
      <c r="B516" s="74"/>
      <c r="C516" s="74"/>
      <c r="D516" s="74"/>
      <c r="E516" s="74"/>
      <c r="F516" s="74"/>
      <c r="G516" s="74"/>
      <c r="H516" s="74"/>
      <c r="I516" s="74"/>
    </row>
    <row r="517" spans="1:20" ht="14.45" customHeight="1" x14ac:dyDescent="0.25">
      <c r="A517" s="75"/>
      <c r="B517" s="75"/>
      <c r="C517" s="75"/>
      <c r="D517" s="75"/>
      <c r="E517" s="75"/>
      <c r="F517" s="74"/>
      <c r="G517" s="74"/>
      <c r="H517" s="74"/>
      <c r="I517" s="74"/>
    </row>
    <row r="518" spans="1:20" ht="14.45" customHeight="1" x14ac:dyDescent="0.25">
      <c r="A518" s="304" t="s">
        <v>150</v>
      </c>
      <c r="B518" s="304"/>
      <c r="C518" s="304"/>
      <c r="D518" s="304"/>
      <c r="E518" s="304"/>
      <c r="F518" s="304"/>
      <c r="G518" s="304"/>
      <c r="H518" s="304"/>
      <c r="I518" s="304"/>
    </row>
    <row r="519" spans="1:20" ht="14.45" customHeight="1" x14ac:dyDescent="0.25">
      <c r="A519" s="304"/>
      <c r="B519" s="304"/>
      <c r="C519" s="304"/>
      <c r="D519" s="304"/>
      <c r="E519" s="304"/>
      <c r="F519" s="304"/>
      <c r="G519" s="304"/>
      <c r="H519" s="304"/>
      <c r="I519" s="304"/>
    </row>
    <row r="520" spans="1:20" ht="14.45" customHeight="1" x14ac:dyDescent="0.25">
      <c r="A520" s="55"/>
      <c r="B520" s="55"/>
      <c r="C520" s="55"/>
      <c r="D520" s="55"/>
      <c r="E520" s="55"/>
      <c r="F520" s="55"/>
      <c r="G520" s="55"/>
      <c r="H520" s="55"/>
      <c r="I520" s="55"/>
      <c r="K520" s="38"/>
    </row>
    <row r="521" spans="1:20" ht="14.45" customHeight="1" x14ac:dyDescent="0.25">
      <c r="A521" s="55"/>
      <c r="B521" s="55"/>
      <c r="C521" s="55"/>
      <c r="D521" s="55"/>
      <c r="E521" s="55"/>
      <c r="F521" s="55"/>
      <c r="G521" s="55"/>
      <c r="H521" s="55"/>
      <c r="I521" s="55"/>
      <c r="K521" s="143"/>
    </row>
    <row r="522" spans="1:20" ht="14.45" customHeight="1" x14ac:dyDescent="0.25">
      <c r="A522" s="296" t="str">
        <f>"Aşağıda bilgileri yer alan tesisin kabul işlemini yapmak üzere Meram Elektrik Dağıtım Anonim Şirketinin "&amp;'ÇALIŞMA SAYFASI'!B30&amp;" tarih ve "&amp;'ÇALIŞMA SAYFASI'!B31&amp;" sayılı emirleri gereğince toplanan heyetimiz, Elektrik Üretim ve Elektrik Depolama Tesisleri Kabul Yönetmeliği kapsamında yapmış olduğu inceleme sonucunda "&amp;'ÇALIŞMA SAYFASI'!B10&amp;" tesisinin işletmeye açılmasında teknik bir sakınca bulunmadığı kanısına varmıştır. Kabulü yapılan tesise gerilim uygulanacağından, can, mal ve çevre güvenliği bakımından gerekli önlemler alınmalıdır."</f>
        <v>Aşağıda bilgileri yer alan tesisin kabul işlemini yapmak üzere Meram Elektrik Dağıtım Anonim Şirketinin ……………... tarih ve ……………... sayılı emirleri gereğince toplanan heyetimiz, Elektrik Üretim ve Elektrik Depolama Tesisleri Kabul Yönetmeliği kapsamında yapmış olduğu inceleme sonucunda ……………………. GES tesisinin işletmeye açılmasında teknik bir sakınca bulunmadığı kanısına varmıştır. Kabulü yapılan tesise gerilim uygulanacağından, can, mal ve çevre güvenliği bakımından gerekli önlemler alınmalıdır.</v>
      </c>
      <c r="B522" s="296"/>
      <c r="C522" s="296"/>
      <c r="D522" s="296"/>
      <c r="E522" s="296"/>
      <c r="F522" s="296"/>
      <c r="G522" s="296"/>
      <c r="H522" s="296"/>
      <c r="I522" s="296"/>
      <c r="K522" s="17"/>
      <c r="L522" s="305"/>
      <c r="M522" s="305"/>
      <c r="N522" s="305"/>
      <c r="O522" s="305"/>
      <c r="P522" s="305"/>
      <c r="Q522" s="305"/>
      <c r="R522" s="305"/>
      <c r="S522" s="305"/>
      <c r="T522" s="305"/>
    </row>
    <row r="523" spans="1:20" ht="14.45" customHeight="1" x14ac:dyDescent="0.25">
      <c r="A523" s="296"/>
      <c r="B523" s="296"/>
      <c r="C523" s="296"/>
      <c r="D523" s="296"/>
      <c r="E523" s="296"/>
      <c r="F523" s="296"/>
      <c r="G523" s="296"/>
      <c r="H523" s="296"/>
      <c r="I523" s="296"/>
      <c r="K523" s="17"/>
      <c r="L523" s="58"/>
      <c r="M523" s="58"/>
      <c r="N523" s="58"/>
      <c r="O523" s="58"/>
      <c r="P523" s="58"/>
      <c r="Q523" s="58"/>
      <c r="R523" s="59"/>
      <c r="S523" s="59"/>
      <c r="T523" s="59"/>
    </row>
    <row r="524" spans="1:20" ht="14.45" customHeight="1" x14ac:dyDescent="0.25">
      <c r="A524" s="296"/>
      <c r="B524" s="296"/>
      <c r="C524" s="296"/>
      <c r="D524" s="296"/>
      <c r="E524" s="296"/>
      <c r="F524" s="296"/>
      <c r="G524" s="296"/>
      <c r="H524" s="296"/>
      <c r="I524" s="296"/>
      <c r="K524" s="17"/>
      <c r="L524" s="58"/>
      <c r="M524" s="58"/>
      <c r="N524" s="58"/>
      <c r="O524" s="58"/>
      <c r="P524" s="58"/>
      <c r="Q524" s="58"/>
      <c r="R524" s="59"/>
      <c r="S524" s="59"/>
      <c r="T524" s="59"/>
    </row>
    <row r="525" spans="1:20" ht="14.45" customHeight="1" x14ac:dyDescent="0.25">
      <c r="A525" s="296"/>
      <c r="B525" s="296"/>
      <c r="C525" s="296"/>
      <c r="D525" s="296"/>
      <c r="E525" s="296"/>
      <c r="F525" s="296"/>
      <c r="G525" s="296"/>
      <c r="H525" s="296"/>
      <c r="I525" s="296"/>
      <c r="K525" s="17"/>
      <c r="L525" s="58"/>
      <c r="M525" s="58"/>
      <c r="N525" s="58"/>
      <c r="O525" s="58"/>
      <c r="P525" s="58"/>
      <c r="Q525" s="58"/>
      <c r="R525" s="59"/>
      <c r="S525" s="59"/>
      <c r="T525" s="59"/>
    </row>
    <row r="526" spans="1:20" ht="18" customHeight="1" x14ac:dyDescent="0.25">
      <c r="A526" s="296"/>
      <c r="B526" s="296"/>
      <c r="C526" s="296"/>
      <c r="D526" s="296"/>
      <c r="E526" s="296"/>
      <c r="F526" s="296"/>
      <c r="G526" s="296"/>
      <c r="H526" s="296"/>
      <c r="I526" s="296"/>
      <c r="K526" s="17"/>
      <c r="L526" s="45"/>
      <c r="M526" s="21"/>
      <c r="N526" s="56"/>
      <c r="O526" s="293"/>
      <c r="P526" s="293"/>
      <c r="Q526" s="293"/>
      <c r="R526" s="293"/>
      <c r="S526" s="293"/>
      <c r="T526" s="293"/>
    </row>
    <row r="527" spans="1:20" x14ac:dyDescent="0.25">
      <c r="A527" s="296"/>
      <c r="B527" s="296"/>
      <c r="C527" s="296"/>
      <c r="D527" s="296"/>
      <c r="E527" s="296"/>
      <c r="F527" s="296"/>
      <c r="G527" s="296"/>
      <c r="H527" s="296"/>
      <c r="I527" s="296"/>
      <c r="J527" s="38"/>
      <c r="L527" s="293"/>
      <c r="M527" s="293"/>
      <c r="N527" s="293"/>
      <c r="O527" s="293"/>
      <c r="P527" s="293"/>
      <c r="Q527" s="293"/>
      <c r="R527" s="293"/>
      <c r="S527" s="293"/>
      <c r="T527" s="293"/>
    </row>
    <row r="528" spans="1:20" ht="26.45" customHeight="1" x14ac:dyDescent="0.25">
      <c r="A528" s="296"/>
      <c r="B528" s="296"/>
      <c r="C528" s="296"/>
      <c r="D528" s="296"/>
      <c r="E528" s="296"/>
      <c r="F528" s="296"/>
      <c r="G528" s="296"/>
      <c r="H528" s="296"/>
      <c r="I528" s="296"/>
      <c r="J528" s="143"/>
      <c r="L528" s="57"/>
      <c r="M528" s="57"/>
      <c r="N528" s="57"/>
      <c r="O528" s="57"/>
      <c r="P528" s="57"/>
      <c r="Q528" s="57"/>
      <c r="R528" s="57"/>
      <c r="S528" s="57"/>
      <c r="T528" s="57"/>
    </row>
    <row r="529" spans="1:20" ht="15" customHeight="1" x14ac:dyDescent="0.25">
      <c r="A529" s="297" t="str">
        <f xml:space="preserve"> "Saygılarımla arz ederim.  "&amp;'ÇALIŞMA SAYFASI'!B29</f>
        <v>Saygılarımla arz ederim.  ……………...</v>
      </c>
      <c r="B529" s="297"/>
      <c r="C529" s="297"/>
      <c r="D529" s="297"/>
      <c r="E529" s="17"/>
      <c r="F529" s="17"/>
      <c r="G529" s="17"/>
      <c r="H529" s="17"/>
      <c r="I529" s="17"/>
      <c r="J529" s="17"/>
      <c r="L529" s="294"/>
      <c r="M529" s="294"/>
      <c r="N529" s="294"/>
      <c r="O529" s="294"/>
      <c r="P529" s="294"/>
      <c r="Q529" s="293"/>
      <c r="R529" s="293"/>
      <c r="S529" s="293"/>
      <c r="T529" s="293"/>
    </row>
    <row r="530" spans="1:20" ht="15" customHeight="1" x14ac:dyDescent="0.25">
      <c r="A530" s="53"/>
      <c r="B530" s="53"/>
      <c r="C530" s="53"/>
      <c r="D530" s="53"/>
      <c r="E530" s="17"/>
      <c r="F530" s="17"/>
      <c r="G530" s="17"/>
      <c r="H530" s="17"/>
      <c r="I530" s="17"/>
      <c r="J530" s="17"/>
      <c r="L530" s="56"/>
      <c r="M530" s="56"/>
      <c r="N530" s="56"/>
      <c r="O530" s="56"/>
      <c r="P530" s="56"/>
      <c r="Q530" s="57"/>
      <c r="R530" s="57"/>
      <c r="S530" s="57"/>
      <c r="T530" s="57"/>
    </row>
    <row r="531" spans="1:20" ht="15" customHeight="1" x14ac:dyDescent="0.25">
      <c r="A531" s="53"/>
      <c r="B531" s="53"/>
      <c r="C531" s="53"/>
      <c r="D531" s="53"/>
      <c r="E531" s="17"/>
      <c r="F531" s="17"/>
      <c r="G531" s="17"/>
      <c r="H531" s="17"/>
      <c r="I531" s="17"/>
      <c r="J531" s="17"/>
      <c r="L531" s="56"/>
      <c r="M531" s="56"/>
      <c r="N531" s="56"/>
      <c r="O531" s="56"/>
      <c r="P531" s="56"/>
      <c r="Q531" s="57"/>
      <c r="R531" s="57"/>
      <c r="S531" s="57"/>
      <c r="T531" s="57"/>
    </row>
    <row r="532" spans="1:20" ht="15" customHeight="1" x14ac:dyDescent="0.25">
      <c r="A532" s="53"/>
      <c r="B532" s="53"/>
      <c r="C532" s="53"/>
      <c r="D532" s="53"/>
      <c r="E532" s="17"/>
      <c r="F532" s="17"/>
      <c r="G532" s="17"/>
      <c r="H532" s="17"/>
      <c r="I532" s="17"/>
      <c r="J532" s="17"/>
      <c r="L532" s="56"/>
      <c r="M532" s="56"/>
      <c r="N532" s="56"/>
      <c r="O532" s="56"/>
      <c r="P532" s="56"/>
      <c r="Q532" s="57"/>
      <c r="R532" s="57"/>
      <c r="S532" s="57"/>
      <c r="T532" s="57"/>
    </row>
    <row r="533" spans="1:20" x14ac:dyDescent="0.25">
      <c r="G533" s="17"/>
      <c r="H533" s="17"/>
      <c r="I533" s="17"/>
      <c r="J533" s="17"/>
      <c r="L533" s="56"/>
      <c r="M533" s="56"/>
      <c r="N533" s="56"/>
      <c r="O533" s="56"/>
      <c r="P533" s="56"/>
      <c r="Q533" s="57"/>
      <c r="R533" s="57"/>
      <c r="S533" s="57"/>
      <c r="T533" s="57"/>
    </row>
    <row r="534" spans="1:20" ht="18.75" x14ac:dyDescent="0.3">
      <c r="G534" s="318" t="str">
        <f>'ÇALIŞMA SAYFASI'!B71</f>
        <v>………………</v>
      </c>
      <c r="H534" s="318"/>
      <c r="I534" s="318"/>
      <c r="L534" s="56"/>
      <c r="M534" s="56"/>
      <c r="N534" s="56"/>
      <c r="O534" s="56"/>
      <c r="P534" s="56"/>
      <c r="Q534" s="57"/>
      <c r="R534" s="57"/>
      <c r="S534" s="57"/>
      <c r="T534" s="57"/>
    </row>
    <row r="535" spans="1:20" ht="18.75" x14ac:dyDescent="0.3">
      <c r="G535" s="209"/>
      <c r="H535" s="198"/>
      <c r="I535" s="198"/>
      <c r="L535" s="295"/>
      <c r="M535" s="295"/>
      <c r="N535" s="295"/>
      <c r="O535" s="295"/>
      <c r="P535" s="295"/>
      <c r="Q535" s="295"/>
      <c r="R535" s="295"/>
      <c r="S535" s="295"/>
      <c r="T535" s="295"/>
    </row>
    <row r="536" spans="1:20" ht="18.75" x14ac:dyDescent="0.3">
      <c r="A536" s="1"/>
      <c r="B536" s="1"/>
      <c r="C536" s="1"/>
      <c r="D536" s="1"/>
      <c r="E536" s="1"/>
      <c r="G536" s="319" t="s">
        <v>62</v>
      </c>
      <c r="H536" s="319"/>
      <c r="I536" s="319"/>
      <c r="L536" s="295"/>
      <c r="M536" s="295"/>
      <c r="N536" s="295"/>
      <c r="O536" s="295"/>
      <c r="P536" s="295"/>
      <c r="Q536" s="295"/>
      <c r="R536" s="295"/>
      <c r="S536" s="295"/>
      <c r="T536" s="295"/>
    </row>
    <row r="537" spans="1:20" x14ac:dyDescent="0.25">
      <c r="A537" s="1"/>
      <c r="B537" s="1"/>
      <c r="C537" s="1"/>
      <c r="D537" s="1"/>
      <c r="E537" s="1"/>
      <c r="G537" s="574" t="s">
        <v>152</v>
      </c>
      <c r="H537" s="574"/>
      <c r="I537" s="574"/>
    </row>
    <row r="538" spans="1:20" ht="23.25" customHeight="1" x14ac:dyDescent="0.25">
      <c r="A538" s="1"/>
      <c r="B538" s="1"/>
      <c r="C538" s="1"/>
      <c r="D538" s="1"/>
      <c r="E538" s="1"/>
      <c r="G538" s="574"/>
      <c r="H538" s="574"/>
      <c r="I538" s="574"/>
    </row>
    <row r="539" spans="1:20" x14ac:dyDescent="0.25">
      <c r="A539" s="1"/>
      <c r="B539" s="1"/>
      <c r="C539" s="1"/>
      <c r="D539" s="1"/>
      <c r="E539" s="1"/>
      <c r="G539" s="60"/>
      <c r="H539" s="60"/>
      <c r="I539" s="60"/>
      <c r="K539" s="80"/>
      <c r="L539" s="80"/>
      <c r="M539" s="80"/>
      <c r="N539" s="80"/>
      <c r="O539" s="80"/>
      <c r="P539" s="80"/>
      <c r="Q539" s="80"/>
      <c r="R539" s="80"/>
      <c r="S539" s="80"/>
      <c r="T539" s="80"/>
    </row>
    <row r="540" spans="1:20" x14ac:dyDescent="0.25">
      <c r="A540" s="1"/>
      <c r="B540" s="1"/>
      <c r="C540" s="1"/>
      <c r="D540" s="1"/>
      <c r="E540" s="1"/>
      <c r="G540" s="60"/>
      <c r="H540" s="60"/>
      <c r="I540" s="60"/>
      <c r="K540" s="85"/>
    </row>
    <row r="541" spans="1:20" x14ac:dyDescent="0.25">
      <c r="A541" s="1"/>
      <c r="B541" s="1"/>
      <c r="C541" s="1"/>
      <c r="D541" s="1"/>
      <c r="E541" s="1"/>
      <c r="G541" s="60"/>
      <c r="H541" s="60"/>
      <c r="I541" s="60"/>
    </row>
    <row r="542" spans="1:20" ht="15.75" thickBot="1" x14ac:dyDescent="0.3">
      <c r="A542" s="1"/>
      <c r="B542" s="1"/>
      <c r="C542" s="1"/>
      <c r="D542" s="1"/>
      <c r="E542" s="1"/>
      <c r="F542" s="1"/>
      <c r="G542" s="77"/>
      <c r="H542" s="61"/>
      <c r="I542" s="61"/>
    </row>
    <row r="543" spans="1:20" ht="15.75" x14ac:dyDescent="0.25">
      <c r="A543" s="575" t="s">
        <v>153</v>
      </c>
      <c r="B543" s="576"/>
      <c r="C543" s="576"/>
      <c r="D543" s="577"/>
      <c r="E543" s="578" t="str">
        <f>'ÇALIŞMA SAYFASI'!B3&amp;" / "&amp;'ÇALIŞMA SAYFASI'!B4</f>
        <v>……………………. GES / LİSANSSIZ</v>
      </c>
      <c r="F543" s="578"/>
      <c r="G543" s="578"/>
      <c r="H543" s="578"/>
      <c r="I543" s="579"/>
    </row>
    <row r="544" spans="1:20" ht="14.45" customHeight="1" x14ac:dyDescent="0.25">
      <c r="A544" s="279" t="s">
        <v>154</v>
      </c>
      <c r="B544" s="277"/>
      <c r="C544" s="277"/>
      <c r="D544" s="277"/>
      <c r="E544" s="276" t="str">
        <f>'ÇALIŞMA SAYFASI'!B33&amp;" / "&amp;'ÇALIŞMA SAYFASI'!B34</f>
        <v>……………... / ……………...</v>
      </c>
      <c r="F544" s="277"/>
      <c r="G544" s="277"/>
      <c r="H544" s="277"/>
      <c r="I544" s="278"/>
    </row>
    <row r="545" spans="1:20" ht="15.75" x14ac:dyDescent="0.25">
      <c r="A545" s="565" t="s">
        <v>155</v>
      </c>
      <c r="B545" s="299"/>
      <c r="C545" s="299"/>
      <c r="D545" s="300"/>
      <c r="E545" s="277" t="str">
        <f>'ÇALIŞMA SAYFASI'!B40&amp; " kWe"</f>
        <v>……………... kWe</v>
      </c>
      <c r="F545" s="277"/>
      <c r="G545" s="277"/>
      <c r="H545" s="277"/>
      <c r="I545" s="278"/>
    </row>
    <row r="546" spans="1:20" s="80" customFormat="1" ht="15.75" x14ac:dyDescent="0.25">
      <c r="A546" s="565" t="s">
        <v>181</v>
      </c>
      <c r="B546" s="299"/>
      <c r="C546" s="299"/>
      <c r="D546" s="300"/>
      <c r="E546" s="298" t="str">
        <f>E209</f>
        <v>……………... kWp / ……………... kWe</v>
      </c>
      <c r="F546" s="299"/>
      <c r="G546" s="299"/>
      <c r="H546" s="299"/>
      <c r="I546" s="566"/>
      <c r="K546"/>
      <c r="L546"/>
      <c r="M546"/>
      <c r="N546"/>
      <c r="O546"/>
      <c r="P546"/>
      <c r="Q546"/>
      <c r="R546"/>
      <c r="S546"/>
      <c r="T546"/>
    </row>
    <row r="547" spans="1:20" ht="49.5" customHeight="1" x14ac:dyDescent="0.25">
      <c r="A547" s="279" t="s">
        <v>193</v>
      </c>
      <c r="B547" s="277"/>
      <c r="C547" s="277"/>
      <c r="D547" s="277"/>
      <c r="E547" s="426" t="str">
        <f>'ÇALIŞMA SAYFASI'!B23&amp;" / "&amp;'ÇALIŞMA SAYFASI'!B24&amp;"  
"&amp;'ÇALIŞMA SAYFASI'!B27&amp;" / "&amp;'ÇALIŞMA SAYFASI'!B28&amp;"  
"&amp;'ÇALIŞMA SAYFASI'!B25&amp;" / "&amp;'ÇALIŞMA SAYFASI'!B26</f>
        <v>……………... / ……………...  
 /   
……………... / ……………...</v>
      </c>
      <c r="F547" s="282"/>
      <c r="G547" s="282"/>
      <c r="H547" s="282"/>
      <c r="I547" s="283"/>
      <c r="K547" s="80"/>
      <c r="L547" s="80"/>
      <c r="M547" s="80"/>
      <c r="N547" s="80"/>
      <c r="O547" s="80"/>
      <c r="P547" s="80"/>
      <c r="Q547" s="80"/>
      <c r="R547" s="80"/>
      <c r="S547" s="80"/>
      <c r="T547" s="80"/>
    </row>
    <row r="548" spans="1:20" ht="41.25" customHeight="1" x14ac:dyDescent="0.25">
      <c r="A548" s="279" t="s">
        <v>159</v>
      </c>
      <c r="B548" s="277"/>
      <c r="C548" s="277"/>
      <c r="D548" s="277"/>
      <c r="E548" s="281" t="str">
        <f>'ÇALIŞMA SAYFASI'!B5</f>
        <v>………….. İli, …………... İlçesi, …………. Mah., ………. Ada, …….. Parsel</v>
      </c>
      <c r="F548" s="282"/>
      <c r="G548" s="282"/>
      <c r="H548" s="282"/>
      <c r="I548" s="283"/>
      <c r="K548" s="80"/>
      <c r="L548" s="80"/>
      <c r="M548" s="80"/>
      <c r="N548" s="80"/>
      <c r="O548" s="80"/>
      <c r="P548" s="80"/>
      <c r="Q548" s="80"/>
      <c r="R548" s="80"/>
      <c r="S548" s="80"/>
      <c r="T548" s="80"/>
    </row>
    <row r="549" spans="1:20" ht="15.75" x14ac:dyDescent="0.25">
      <c r="A549" s="279" t="s">
        <v>158</v>
      </c>
      <c r="B549" s="277"/>
      <c r="C549" s="277"/>
      <c r="D549" s="277"/>
      <c r="E549" s="276" t="str">
        <f>'ÇALIŞMA SAYFASI'!B29</f>
        <v>……………...</v>
      </c>
      <c r="F549" s="276"/>
      <c r="G549" s="276"/>
      <c r="H549" s="276"/>
      <c r="I549" s="280"/>
    </row>
    <row r="550" spans="1:20" x14ac:dyDescent="0.25">
      <c r="A550" s="279" t="s">
        <v>157</v>
      </c>
      <c r="B550" s="277"/>
      <c r="C550" s="277"/>
      <c r="D550" s="277"/>
      <c r="E550" s="284" t="str">
        <f>'ÇALIŞMA SAYFASI'!B53</f>
        <v xml:space="preserve">İnverter Markası: ……………...
Modeli/Tipi: ……………...
Seri Numaraları: Evirici 1, 2, ....
……………...
Not:Evirici-1 AC çıkış güç değeri ……………... kWe'ye sınırlandırılmıştır.
Modül Markası: ……………...
Modeli/Tipi: …………….../  Monokristal
Gücü ve Sayısı: ……………... Wp / ……………... Adet
</v>
      </c>
      <c r="F550" s="285"/>
      <c r="G550" s="285"/>
      <c r="H550" s="285"/>
      <c r="I550" s="286"/>
    </row>
    <row r="551" spans="1:20" x14ac:dyDescent="0.25">
      <c r="A551" s="279"/>
      <c r="B551" s="277"/>
      <c r="C551" s="277"/>
      <c r="D551" s="277"/>
      <c r="E551" s="287"/>
      <c r="F551" s="288"/>
      <c r="G551" s="288"/>
      <c r="H551" s="288"/>
      <c r="I551" s="289"/>
    </row>
    <row r="552" spans="1:20" x14ac:dyDescent="0.25">
      <c r="A552" s="279"/>
      <c r="B552" s="277"/>
      <c r="C552" s="277"/>
      <c r="D552" s="277"/>
      <c r="E552" s="287"/>
      <c r="F552" s="288"/>
      <c r="G552" s="288"/>
      <c r="H552" s="288"/>
      <c r="I552" s="289"/>
    </row>
    <row r="553" spans="1:20" x14ac:dyDescent="0.25">
      <c r="A553" s="279"/>
      <c r="B553" s="277"/>
      <c r="C553" s="277"/>
      <c r="D553" s="277"/>
      <c r="E553" s="287"/>
      <c r="F553" s="288"/>
      <c r="G553" s="288"/>
      <c r="H553" s="288"/>
      <c r="I553" s="289"/>
    </row>
    <row r="554" spans="1:20" s="80" customFormat="1" x14ac:dyDescent="0.25">
      <c r="A554" s="279"/>
      <c r="B554" s="277"/>
      <c r="C554" s="277"/>
      <c r="D554" s="277"/>
      <c r="E554" s="287"/>
      <c r="F554" s="288"/>
      <c r="G554" s="288"/>
      <c r="H554" s="288"/>
      <c r="I554" s="289"/>
      <c r="K554"/>
      <c r="L554"/>
      <c r="M554"/>
      <c r="N554"/>
      <c r="O554"/>
      <c r="P554"/>
      <c r="Q554"/>
      <c r="R554"/>
      <c r="S554"/>
      <c r="T554"/>
    </row>
    <row r="555" spans="1:20" s="80" customFormat="1" x14ac:dyDescent="0.25">
      <c r="A555" s="279"/>
      <c r="B555" s="277"/>
      <c r="C555" s="277"/>
      <c r="D555" s="277"/>
      <c r="E555" s="287"/>
      <c r="F555" s="288"/>
      <c r="G555" s="288"/>
      <c r="H555" s="288"/>
      <c r="I555" s="289"/>
      <c r="K555"/>
      <c r="L555"/>
      <c r="M555"/>
      <c r="N555"/>
      <c r="O555"/>
      <c r="P555"/>
      <c r="Q555"/>
      <c r="R555"/>
      <c r="S555"/>
      <c r="T555"/>
    </row>
    <row r="556" spans="1:20" ht="228.75" customHeight="1" x14ac:dyDescent="0.25">
      <c r="A556" s="279"/>
      <c r="B556" s="277"/>
      <c r="C556" s="277"/>
      <c r="D556" s="277"/>
      <c r="E556" s="290"/>
      <c r="F556" s="291"/>
      <c r="G556" s="291"/>
      <c r="H556" s="291"/>
      <c r="I556" s="292"/>
    </row>
    <row r="557" spans="1:20" ht="15.75" x14ac:dyDescent="0.25">
      <c r="A557" s="257" t="s">
        <v>156</v>
      </c>
      <c r="B557" s="258"/>
      <c r="C557" s="258"/>
      <c r="D557" s="258"/>
      <c r="E557" s="258" t="str">
        <f>E209</f>
        <v>……………... kWp / ……………... kWe</v>
      </c>
      <c r="F557" s="258"/>
      <c r="G557" s="258"/>
      <c r="H557" s="258"/>
      <c r="I557" s="262"/>
    </row>
    <row r="558" spans="1:20" ht="15.75" x14ac:dyDescent="0.25">
      <c r="A558" s="259" t="s">
        <v>183</v>
      </c>
      <c r="B558" s="260"/>
      <c r="C558" s="260"/>
      <c r="D558" s="261"/>
      <c r="E558" s="259" t="str">
        <f>'ÇALIŞMA SAYFASI'!B59</f>
        <v>……………...</v>
      </c>
      <c r="F558" s="260"/>
      <c r="G558" s="260"/>
      <c r="H558" s="260"/>
      <c r="I558" s="261"/>
    </row>
    <row r="559" spans="1:20" x14ac:dyDescent="0.25">
      <c r="A559" s="255"/>
      <c r="B559" s="255"/>
      <c r="C559" s="255"/>
      <c r="D559" s="255"/>
      <c r="E559" s="19"/>
      <c r="F559" s="19"/>
      <c r="G559" s="19"/>
      <c r="H559" s="18"/>
    </row>
    <row r="560" spans="1:20" ht="15.75" x14ac:dyDescent="0.25">
      <c r="A560" s="256" t="s">
        <v>67</v>
      </c>
      <c r="B560" s="256"/>
      <c r="C560" s="256"/>
      <c r="D560" s="256"/>
      <c r="E560" s="210"/>
      <c r="F560" s="210"/>
      <c r="G560" s="210"/>
      <c r="H560" s="18"/>
    </row>
    <row r="561" spans="1:9" ht="14.45" customHeight="1" x14ac:dyDescent="0.25">
      <c r="A561" s="256" t="s">
        <v>70</v>
      </c>
      <c r="B561" s="256"/>
      <c r="C561" s="256"/>
      <c r="D561" s="256"/>
      <c r="E561" s="256"/>
      <c r="F561" s="256"/>
      <c r="G561" s="256"/>
      <c r="H561" s="18"/>
    </row>
    <row r="562" spans="1:9" ht="15.75" x14ac:dyDescent="0.25">
      <c r="A562" s="256" t="s">
        <v>68</v>
      </c>
      <c r="B562" s="256"/>
      <c r="C562" s="256"/>
      <c r="D562" s="256"/>
      <c r="E562" s="210"/>
      <c r="F562" s="210"/>
      <c r="G562" s="210"/>
      <c r="H562" s="18"/>
      <c r="I562" s="20"/>
    </row>
    <row r="563" spans="1:9" ht="15.75" x14ac:dyDescent="0.25">
      <c r="A563" s="256" t="s">
        <v>182</v>
      </c>
      <c r="B563" s="256"/>
      <c r="C563" s="256"/>
      <c r="D563" s="256"/>
      <c r="E563" s="210"/>
      <c r="F563" s="210"/>
      <c r="G563" s="210"/>
      <c r="H563" s="18"/>
      <c r="I563" s="20"/>
    </row>
    <row r="564" spans="1:9" ht="15.75" x14ac:dyDescent="0.25">
      <c r="A564" s="256"/>
      <c r="B564" s="256"/>
      <c r="C564" s="256"/>
      <c r="D564" s="256"/>
      <c r="E564" s="109"/>
      <c r="F564" s="109"/>
      <c r="G564" s="109"/>
    </row>
    <row r="565" spans="1:9" x14ac:dyDescent="0.25">
      <c r="A565" s="58"/>
      <c r="B565" s="58"/>
      <c r="C565" s="58"/>
      <c r="D565" s="58"/>
    </row>
    <row r="566" spans="1:9" x14ac:dyDescent="0.25">
      <c r="A566" s="87"/>
      <c r="B566" s="87"/>
      <c r="C566" s="87"/>
      <c r="D566" s="87"/>
      <c r="E566" s="80"/>
      <c r="F566" s="80"/>
      <c r="G566" s="80"/>
      <c r="H566" s="80"/>
      <c r="I566" s="80"/>
    </row>
    <row r="567" spans="1:9" ht="60" customHeight="1" x14ac:dyDescent="0.25">
      <c r="A567" s="263" t="str">
        <f>'ÇALIŞMA SAYFASI'!B18</f>
        <v>……………</v>
      </c>
      <c r="B567" s="263"/>
      <c r="C567" s="263"/>
      <c r="D567" s="263"/>
      <c r="E567" s="263"/>
      <c r="F567" s="263"/>
      <c r="G567" s="263"/>
      <c r="H567" s="263"/>
      <c r="I567" s="263"/>
    </row>
    <row r="568" spans="1:9" ht="18.75" x14ac:dyDescent="0.25">
      <c r="A568" s="89"/>
      <c r="B568" s="89"/>
      <c r="C568" s="89"/>
      <c r="D568" s="89"/>
      <c r="E568" s="89"/>
      <c r="F568" s="89"/>
      <c r="G568" s="89"/>
      <c r="H568" s="89"/>
      <c r="I568" s="89"/>
    </row>
    <row r="569" spans="1:9" ht="28.5" x14ac:dyDescent="0.25">
      <c r="A569" s="264" t="str">
        <f>'ÇALIŞMA SAYFASI'!B3&amp;" TESİSİ KABUL TUTANAĞI EKLERi"</f>
        <v>……………………. GES TESİSİ KABUL TUTANAĞI EKLERi</v>
      </c>
      <c r="B569" s="264"/>
      <c r="C569" s="264"/>
      <c r="D569" s="264"/>
      <c r="E569" s="264"/>
      <c r="F569" s="264"/>
      <c r="G569" s="264"/>
      <c r="H569" s="264"/>
      <c r="I569" s="264"/>
    </row>
    <row r="570" spans="1:9" ht="18.75" x14ac:dyDescent="0.25">
      <c r="A570" s="88"/>
      <c r="B570" s="88"/>
      <c r="C570" s="88"/>
      <c r="D570" s="88"/>
      <c r="E570" s="88"/>
      <c r="F570" s="88"/>
      <c r="G570" s="88"/>
      <c r="H570" s="88"/>
      <c r="I570" s="88"/>
    </row>
    <row r="571" spans="1:9" ht="15.75" customHeight="1" x14ac:dyDescent="0.25">
      <c r="A571" s="271">
        <v>1</v>
      </c>
      <c r="B571" s="265" t="str">
        <f>'ÇALIŞMA SAYFASI'!B186</f>
        <v>Proje Onay Yazısı (…... Sayfa)</v>
      </c>
      <c r="C571" s="266"/>
      <c r="D571" s="266"/>
      <c r="E571" s="266"/>
      <c r="F571" s="266"/>
      <c r="G571" s="266"/>
      <c r="H571" s="266"/>
      <c r="I571" s="267"/>
    </row>
    <row r="572" spans="1:9" s="194" customFormat="1" ht="15.75" customHeight="1" x14ac:dyDescent="0.25">
      <c r="A572" s="272"/>
      <c r="B572" s="268"/>
      <c r="C572" s="269"/>
      <c r="D572" s="269"/>
      <c r="E572" s="269"/>
      <c r="F572" s="269"/>
      <c r="G572" s="269"/>
      <c r="H572" s="269"/>
      <c r="I572" s="270"/>
    </row>
    <row r="573" spans="1:9" ht="15.75" customHeight="1" x14ac:dyDescent="0.25">
      <c r="A573" s="271">
        <v>2</v>
      </c>
      <c r="B573" s="265" t="str">
        <f>'ÇALIŞMA SAYFASI'!B187</f>
        <v>Çağrı Mektubu (…... Sayfa)</v>
      </c>
      <c r="C573" s="266"/>
      <c r="D573" s="266"/>
      <c r="E573" s="266"/>
      <c r="F573" s="266"/>
      <c r="G573" s="266"/>
      <c r="H573" s="266"/>
      <c r="I573" s="267"/>
    </row>
    <row r="574" spans="1:9" s="194" customFormat="1" ht="15.75" customHeight="1" x14ac:dyDescent="0.25">
      <c r="A574" s="272"/>
      <c r="B574" s="268"/>
      <c r="C574" s="269"/>
      <c r="D574" s="269"/>
      <c r="E574" s="269"/>
      <c r="F574" s="269"/>
      <c r="G574" s="269"/>
      <c r="H574" s="269"/>
      <c r="I574" s="270"/>
    </row>
    <row r="575" spans="1:9" s="80" customFormat="1" ht="15.75" customHeight="1" x14ac:dyDescent="0.25">
      <c r="A575" s="271">
        <v>3</v>
      </c>
      <c r="B575" s="265" t="str">
        <f>'ÇALIŞMA SAYFASI'!B188</f>
        <v>GES Uygunluk Yazısı (…... Sayfa)</v>
      </c>
      <c r="C575" s="266"/>
      <c r="D575" s="266"/>
      <c r="E575" s="266"/>
      <c r="F575" s="266"/>
      <c r="G575" s="266"/>
      <c r="H575" s="266"/>
      <c r="I575" s="267"/>
    </row>
    <row r="576" spans="1:9" s="194" customFormat="1" ht="15.75" customHeight="1" x14ac:dyDescent="0.25">
      <c r="A576" s="272"/>
      <c r="B576" s="268"/>
      <c r="C576" s="269"/>
      <c r="D576" s="269"/>
      <c r="E576" s="269"/>
      <c r="F576" s="269"/>
      <c r="G576" s="269"/>
      <c r="H576" s="269"/>
      <c r="I576" s="270"/>
    </row>
    <row r="577" spans="1:9" ht="15.75" customHeight="1" x14ac:dyDescent="0.25">
      <c r="A577" s="271">
        <v>4</v>
      </c>
      <c r="B577" s="265" t="str">
        <f>'ÇALIŞMA SAYFASI'!B189</f>
        <v>Sistem Bağlantı Anlaşması (…...Sayfa)</v>
      </c>
      <c r="C577" s="266"/>
      <c r="D577" s="266"/>
      <c r="E577" s="266"/>
      <c r="F577" s="266"/>
      <c r="G577" s="266"/>
      <c r="H577" s="266"/>
      <c r="I577" s="267"/>
    </row>
    <row r="578" spans="1:9" s="194" customFormat="1" ht="15.75" customHeight="1" x14ac:dyDescent="0.25">
      <c r="A578" s="272"/>
      <c r="B578" s="268"/>
      <c r="C578" s="269"/>
      <c r="D578" s="269"/>
      <c r="E578" s="269"/>
      <c r="F578" s="269"/>
      <c r="G578" s="269"/>
      <c r="H578" s="269"/>
      <c r="I578" s="270"/>
    </row>
    <row r="579" spans="1:9" ht="15.75" customHeight="1" x14ac:dyDescent="0.25">
      <c r="A579" s="271">
        <v>5</v>
      </c>
      <c r="B579" s="265" t="str">
        <f>'ÇALIŞMA SAYFASI'!B190</f>
        <v>Kabul Görevlendirme Yazıları (…... Sayfa)</v>
      </c>
      <c r="C579" s="266"/>
      <c r="D579" s="266"/>
      <c r="E579" s="266"/>
      <c r="F579" s="266"/>
      <c r="G579" s="266"/>
      <c r="H579" s="266"/>
      <c r="I579" s="267"/>
    </row>
    <row r="580" spans="1:9" s="194" customFormat="1" ht="15.75" customHeight="1" x14ac:dyDescent="0.25">
      <c r="A580" s="272"/>
      <c r="B580" s="268"/>
      <c r="C580" s="269"/>
      <c r="D580" s="269"/>
      <c r="E580" s="269"/>
      <c r="F580" s="269"/>
      <c r="G580" s="269"/>
      <c r="H580" s="269"/>
      <c r="I580" s="270"/>
    </row>
    <row r="581" spans="1:9" ht="15.75" customHeight="1" x14ac:dyDescent="0.25">
      <c r="A581" s="271">
        <v>6</v>
      </c>
      <c r="B581" s="265" t="str">
        <f>'ÇALIŞMA SAYFASI'!B191</f>
        <v>İtfaiye Uygunluk Yazısı (…... Sayfa)</v>
      </c>
      <c r="C581" s="266"/>
      <c r="D581" s="266"/>
      <c r="E581" s="266"/>
      <c r="F581" s="266"/>
      <c r="G581" s="266"/>
      <c r="H581" s="266"/>
      <c r="I581" s="267"/>
    </row>
    <row r="582" spans="1:9" s="194" customFormat="1" ht="15.75" customHeight="1" x14ac:dyDescent="0.25">
      <c r="A582" s="272"/>
      <c r="B582" s="268"/>
      <c r="C582" s="269"/>
      <c r="D582" s="269"/>
      <c r="E582" s="269"/>
      <c r="F582" s="269"/>
      <c r="G582" s="269"/>
      <c r="H582" s="269"/>
      <c r="I582" s="270"/>
    </row>
    <row r="583" spans="1:9" ht="15.75" customHeight="1" x14ac:dyDescent="0.25">
      <c r="A583" s="271">
        <v>7</v>
      </c>
      <c r="B583" s="265" t="str">
        <f>'ÇALIŞMA SAYFASI'!B192</f>
        <v>İş Teslim Tutanakları (…... Sayfa)</v>
      </c>
      <c r="C583" s="266"/>
      <c r="D583" s="266"/>
      <c r="E583" s="266"/>
      <c r="F583" s="266"/>
      <c r="G583" s="266"/>
      <c r="H583" s="266"/>
      <c r="I583" s="267"/>
    </row>
    <row r="584" spans="1:9" s="194" customFormat="1" ht="15.75" customHeight="1" x14ac:dyDescent="0.25">
      <c r="A584" s="272"/>
      <c r="B584" s="268"/>
      <c r="C584" s="269"/>
      <c r="D584" s="269"/>
      <c r="E584" s="269"/>
      <c r="F584" s="269"/>
      <c r="G584" s="269"/>
      <c r="H584" s="269"/>
      <c r="I584" s="270"/>
    </row>
    <row r="585" spans="1:9" ht="15.75" customHeight="1" x14ac:dyDescent="0.25">
      <c r="A585" s="271">
        <v>8</v>
      </c>
      <c r="B585" s="265" t="str">
        <f>'ÇALIŞMA SAYFASI'!B193</f>
        <v>Taşınmaz Mal Mülkiyet Yazısı (…... Sayfa)</v>
      </c>
      <c r="C585" s="266"/>
      <c r="D585" s="266"/>
      <c r="E585" s="266"/>
      <c r="F585" s="266"/>
      <c r="G585" s="266"/>
      <c r="H585" s="266"/>
      <c r="I585" s="267"/>
    </row>
    <row r="586" spans="1:9" s="194" customFormat="1" ht="15.75" customHeight="1" x14ac:dyDescent="0.25">
      <c r="A586" s="272"/>
      <c r="B586" s="268"/>
      <c r="C586" s="269"/>
      <c r="D586" s="269"/>
      <c r="E586" s="269"/>
      <c r="F586" s="269"/>
      <c r="G586" s="269"/>
      <c r="H586" s="269"/>
      <c r="I586" s="270"/>
    </row>
    <row r="587" spans="1:9" ht="15.75" customHeight="1" x14ac:dyDescent="0.25">
      <c r="A587" s="271">
        <v>9</v>
      </c>
      <c r="B587" s="265" t="str">
        <f>'ÇALIŞMA SAYFASI'!B194</f>
        <v>Topraklama Ölçüm Raporu (…... Sayfa)</v>
      </c>
      <c r="C587" s="266"/>
      <c r="D587" s="266"/>
      <c r="E587" s="266"/>
      <c r="F587" s="266"/>
      <c r="G587" s="266"/>
      <c r="H587" s="266"/>
      <c r="I587" s="267"/>
    </row>
    <row r="588" spans="1:9" s="194" customFormat="1" ht="15.75" customHeight="1" x14ac:dyDescent="0.25">
      <c r="A588" s="272"/>
      <c r="B588" s="268"/>
      <c r="C588" s="269"/>
      <c r="D588" s="269"/>
      <c r="E588" s="269"/>
      <c r="F588" s="269"/>
      <c r="G588" s="269"/>
      <c r="H588" s="269"/>
      <c r="I588" s="270"/>
    </row>
    <row r="589" spans="1:9" ht="15.75" customHeight="1" x14ac:dyDescent="0.25">
      <c r="A589" s="271">
        <v>10</v>
      </c>
      <c r="B589" s="265" t="str">
        <f>'ÇALIŞMA SAYFASI'!B195</f>
        <v>Koordinat Ölçüm Raporu (…... Sayfa)</v>
      </c>
      <c r="C589" s="266"/>
      <c r="D589" s="266"/>
      <c r="E589" s="266"/>
      <c r="F589" s="266"/>
      <c r="G589" s="266"/>
      <c r="H589" s="266"/>
      <c r="I589" s="267"/>
    </row>
    <row r="590" spans="1:9" s="194" customFormat="1" ht="15.75" customHeight="1" x14ac:dyDescent="0.25">
      <c r="A590" s="272"/>
      <c r="B590" s="268"/>
      <c r="C590" s="269"/>
      <c r="D590" s="269"/>
      <c r="E590" s="269"/>
      <c r="F590" s="269"/>
      <c r="G590" s="269"/>
      <c r="H590" s="269"/>
      <c r="I590" s="270"/>
    </row>
    <row r="591" spans="1:9" ht="15.75" customHeight="1" x14ac:dyDescent="0.25">
      <c r="A591" s="271">
        <v>11</v>
      </c>
      <c r="B591" s="265" t="str">
        <f>'ÇALIŞMA SAYFASI'!B196</f>
        <v>Röle Test Raporu (…... Sayfa)</v>
      </c>
      <c r="C591" s="266"/>
      <c r="D591" s="266"/>
      <c r="E591" s="266"/>
      <c r="F591" s="266"/>
      <c r="G591" s="266"/>
      <c r="H591" s="266"/>
      <c r="I591" s="267"/>
    </row>
    <row r="592" spans="1:9" s="194" customFormat="1" ht="15.75" customHeight="1" x14ac:dyDescent="0.25">
      <c r="A592" s="272"/>
      <c r="B592" s="268"/>
      <c r="C592" s="269"/>
      <c r="D592" s="269"/>
      <c r="E592" s="269"/>
      <c r="F592" s="269"/>
      <c r="G592" s="269"/>
      <c r="H592" s="269"/>
      <c r="I592" s="270"/>
    </row>
    <row r="593" spans="1:9" ht="15.75" customHeight="1" x14ac:dyDescent="0.25">
      <c r="A593" s="271">
        <v>12</v>
      </c>
      <c r="B593" s="265" t="str">
        <f>'ÇALIŞMA SAYFASI'!B197</f>
        <v>Devreye Alma Raporu (…... Sayfa)</v>
      </c>
      <c r="C593" s="266"/>
      <c r="D593" s="266"/>
      <c r="E593" s="266"/>
      <c r="F593" s="266"/>
      <c r="G593" s="266"/>
      <c r="H593" s="266"/>
      <c r="I593" s="267"/>
    </row>
    <row r="594" spans="1:9" s="194" customFormat="1" ht="15.75" customHeight="1" x14ac:dyDescent="0.25">
      <c r="A594" s="272"/>
      <c r="B594" s="268"/>
      <c r="C594" s="269"/>
      <c r="D594" s="269"/>
      <c r="E594" s="269"/>
      <c r="F594" s="269"/>
      <c r="G594" s="269"/>
      <c r="H594" s="269"/>
      <c r="I594" s="270"/>
    </row>
    <row r="595" spans="1:9" ht="15.75" customHeight="1" x14ac:dyDescent="0.25">
      <c r="A595" s="271">
        <v>13</v>
      </c>
      <c r="B595" s="265" t="str">
        <f>'ÇALIŞMA SAYFASI'!B198</f>
        <v>Modül Seri Numaraları (…... Sayfa)</v>
      </c>
      <c r="C595" s="266"/>
      <c r="D595" s="266"/>
      <c r="E595" s="266"/>
      <c r="F595" s="266"/>
      <c r="G595" s="266"/>
      <c r="H595" s="266"/>
      <c r="I595" s="267"/>
    </row>
    <row r="596" spans="1:9" s="194" customFormat="1" ht="15.75" customHeight="1" x14ac:dyDescent="0.25">
      <c r="A596" s="272"/>
      <c r="B596" s="268"/>
      <c r="C596" s="269"/>
      <c r="D596" s="269"/>
      <c r="E596" s="269"/>
      <c r="F596" s="269"/>
      <c r="G596" s="269"/>
      <c r="H596" s="269"/>
      <c r="I596" s="270"/>
    </row>
    <row r="597" spans="1:9" s="197" customFormat="1" ht="15.75" customHeight="1" x14ac:dyDescent="0.25">
      <c r="A597" s="271">
        <v>14</v>
      </c>
      <c r="B597" s="265" t="str">
        <f>'ÇALIŞMA SAYFASI'!B199</f>
        <v>Satışı Esas Sayaç Mühür Tutanağı (…... Sayfa)</v>
      </c>
      <c r="C597" s="266"/>
      <c r="D597" s="266"/>
      <c r="E597" s="266"/>
      <c r="F597" s="266"/>
      <c r="G597" s="266"/>
      <c r="H597" s="266"/>
      <c r="I597" s="267"/>
    </row>
    <row r="598" spans="1:9" s="197" customFormat="1" ht="15.75" customHeight="1" x14ac:dyDescent="0.25">
      <c r="A598" s="272"/>
      <c r="B598" s="268"/>
      <c r="C598" s="269"/>
      <c r="D598" s="269"/>
      <c r="E598" s="269"/>
      <c r="F598" s="269"/>
      <c r="G598" s="269"/>
      <c r="H598" s="269"/>
      <c r="I598" s="270"/>
    </row>
    <row r="599" spans="1:9" s="197" customFormat="1" ht="15.75" customHeight="1" x14ac:dyDescent="0.25">
      <c r="A599" s="271">
        <v>15</v>
      </c>
      <c r="B599" s="265" t="str">
        <f>'ÇALIŞMA SAYFASI'!B200</f>
        <v>Satışa Esas Sayaç İlk Endeks Protokolü (…... Sayfa)</v>
      </c>
      <c r="C599" s="266"/>
      <c r="D599" s="266"/>
      <c r="E599" s="266"/>
      <c r="F599" s="266"/>
      <c r="G599" s="266"/>
      <c r="H599" s="266"/>
      <c r="I599" s="267"/>
    </row>
    <row r="600" spans="1:9" s="197" customFormat="1" ht="15.75" customHeight="1" x14ac:dyDescent="0.25">
      <c r="A600" s="272"/>
      <c r="B600" s="268"/>
      <c r="C600" s="269"/>
      <c r="D600" s="269"/>
      <c r="E600" s="269"/>
      <c r="F600" s="269"/>
      <c r="G600" s="269"/>
      <c r="H600" s="269"/>
      <c r="I600" s="270"/>
    </row>
    <row r="601" spans="1:9" s="228" customFormat="1" ht="15.75" customHeight="1" x14ac:dyDescent="0.25">
      <c r="A601" s="271">
        <v>16</v>
      </c>
      <c r="B601" s="265" t="str">
        <f>'ÇALIŞMA SAYFASI'!B201</f>
        <v>Akım Gerilim Trafo Testleri (…... Sayfa)</v>
      </c>
      <c r="C601" s="266"/>
      <c r="D601" s="266"/>
      <c r="E601" s="266"/>
      <c r="F601" s="266"/>
      <c r="G601" s="266"/>
      <c r="H601" s="266"/>
      <c r="I601" s="267"/>
    </row>
    <row r="602" spans="1:9" s="228" customFormat="1" ht="15.75" customHeight="1" x14ac:dyDescent="0.25">
      <c r="A602" s="272"/>
      <c r="B602" s="268"/>
      <c r="C602" s="269"/>
      <c r="D602" s="269"/>
      <c r="E602" s="269"/>
      <c r="F602" s="269"/>
      <c r="G602" s="269"/>
      <c r="H602" s="269"/>
      <c r="I602" s="270"/>
    </row>
    <row r="603" spans="1:9" s="197" customFormat="1" ht="15.75" customHeight="1" x14ac:dyDescent="0.25">
      <c r="A603" s="271">
        <v>17</v>
      </c>
      <c r="B603" s="265" t="str">
        <f>'ÇALIŞMA SAYFASI'!B202</f>
        <v>Scada Ekran Görüntüsü (…... Sayfa)</v>
      </c>
      <c r="C603" s="266"/>
      <c r="D603" s="266"/>
      <c r="E603" s="266"/>
      <c r="F603" s="266"/>
      <c r="G603" s="266"/>
      <c r="H603" s="266"/>
      <c r="I603" s="267"/>
    </row>
    <row r="604" spans="1:9" s="197" customFormat="1" ht="15.75" customHeight="1" x14ac:dyDescent="0.25">
      <c r="A604" s="272"/>
      <c r="B604" s="268"/>
      <c r="C604" s="269"/>
      <c r="D604" s="269"/>
      <c r="E604" s="269"/>
      <c r="F604" s="269"/>
      <c r="G604" s="269"/>
      <c r="H604" s="269"/>
      <c r="I604" s="270"/>
    </row>
    <row r="605" spans="1:9" s="197" customFormat="1" ht="15.75" customHeight="1" x14ac:dyDescent="0.25">
      <c r="A605" s="271">
        <v>18</v>
      </c>
      <c r="B605" s="265" t="str">
        <f>'ÇALIŞMA SAYFASI'!B203</f>
        <v>Kabul Ücret Dekontu (…... Sayfa)</v>
      </c>
      <c r="C605" s="266"/>
      <c r="D605" s="266"/>
      <c r="E605" s="266"/>
      <c r="F605" s="266"/>
      <c r="G605" s="266"/>
      <c r="H605" s="266"/>
      <c r="I605" s="267"/>
    </row>
    <row r="606" spans="1:9" s="197" customFormat="1" ht="15.75" customHeight="1" x14ac:dyDescent="0.25">
      <c r="A606" s="272"/>
      <c r="B606" s="268"/>
      <c r="C606" s="269"/>
      <c r="D606" s="269"/>
      <c r="E606" s="269"/>
      <c r="F606" s="269"/>
      <c r="G606" s="269"/>
      <c r="H606" s="269"/>
      <c r="I606" s="270"/>
    </row>
    <row r="607" spans="1:9" ht="14.45" customHeight="1" x14ac:dyDescent="0.25">
      <c r="A607" s="271">
        <v>19</v>
      </c>
      <c r="B607" s="265" t="str">
        <f>'ÇALIŞMA SAYFASI'!B204</f>
        <v>Yüksek Geilim İşletme Sorumluluğu (…... Sayfa)</v>
      </c>
      <c r="C607" s="266"/>
      <c r="D607" s="266"/>
      <c r="E607" s="266"/>
      <c r="F607" s="266"/>
      <c r="G607" s="266"/>
      <c r="H607" s="266"/>
      <c r="I607" s="267"/>
    </row>
    <row r="608" spans="1:9" ht="14.45" customHeight="1" x14ac:dyDescent="0.25">
      <c r="A608" s="272"/>
      <c r="B608" s="268"/>
      <c r="C608" s="269"/>
      <c r="D608" s="269"/>
      <c r="E608" s="269"/>
      <c r="F608" s="269"/>
      <c r="G608" s="269"/>
      <c r="H608" s="269"/>
      <c r="I608" s="270"/>
    </row>
    <row r="609" spans="1:9" ht="21" x14ac:dyDescent="0.25">
      <c r="A609" s="273" t="s">
        <v>230</v>
      </c>
      <c r="B609" s="274"/>
      <c r="C609" s="274"/>
      <c r="D609" s="274"/>
      <c r="E609" s="274"/>
      <c r="F609" s="274"/>
      <c r="G609" s="274"/>
      <c r="H609" s="274"/>
      <c r="I609" s="275"/>
    </row>
    <row r="610" spans="1:9" x14ac:dyDescent="0.25">
      <c r="A610" s="97"/>
      <c r="B610" s="98"/>
      <c r="C610" s="98"/>
      <c r="D610" s="98"/>
      <c r="E610" s="98"/>
      <c r="F610" s="98"/>
      <c r="G610" s="98"/>
      <c r="H610" s="98"/>
      <c r="I610" s="99"/>
    </row>
    <row r="611" spans="1:9" x14ac:dyDescent="0.25">
      <c r="A611" s="97"/>
      <c r="B611" s="98"/>
      <c r="C611" s="98"/>
      <c r="D611" s="98"/>
      <c r="E611" s="98"/>
      <c r="F611" s="98"/>
      <c r="G611" s="98"/>
      <c r="H611" s="98"/>
      <c r="I611" s="100"/>
    </row>
    <row r="612" spans="1:9" ht="15.75" customHeight="1" x14ac:dyDescent="0.25">
      <c r="A612" s="271">
        <v>1</v>
      </c>
      <c r="B612" s="551" t="s">
        <v>175</v>
      </c>
      <c r="C612" s="552"/>
      <c r="D612" s="552"/>
      <c r="E612" s="552"/>
      <c r="F612" s="552"/>
      <c r="G612" s="552"/>
      <c r="H612" s="552"/>
      <c r="I612" s="553"/>
    </row>
    <row r="613" spans="1:9" s="194" customFormat="1" ht="15.75" customHeight="1" x14ac:dyDescent="0.25">
      <c r="A613" s="272"/>
      <c r="B613" s="554"/>
      <c r="C613" s="555"/>
      <c r="D613" s="555"/>
      <c r="E613" s="555"/>
      <c r="F613" s="555"/>
      <c r="G613" s="555"/>
      <c r="H613" s="555"/>
      <c r="I613" s="556"/>
    </row>
    <row r="614" spans="1:9" s="194" customFormat="1" ht="15.75" customHeight="1" x14ac:dyDescent="0.25">
      <c r="A614" s="271">
        <v>2</v>
      </c>
      <c r="B614" s="551" t="s">
        <v>176</v>
      </c>
      <c r="C614" s="552"/>
      <c r="D614" s="552"/>
      <c r="E614" s="552"/>
      <c r="F614" s="552"/>
      <c r="G614" s="552"/>
      <c r="H614" s="552"/>
      <c r="I614" s="553"/>
    </row>
    <row r="615" spans="1:9" ht="15.75" customHeight="1" x14ac:dyDescent="0.25">
      <c r="A615" s="272"/>
      <c r="B615" s="554"/>
      <c r="C615" s="555"/>
      <c r="D615" s="555"/>
      <c r="E615" s="555"/>
      <c r="F615" s="555"/>
      <c r="G615" s="555"/>
      <c r="H615" s="555"/>
      <c r="I615" s="556"/>
    </row>
    <row r="616" spans="1:9" s="194" customFormat="1" ht="15.75" customHeight="1" x14ac:dyDescent="0.25">
      <c r="A616" s="271">
        <v>3</v>
      </c>
      <c r="B616" s="551" t="s">
        <v>177</v>
      </c>
      <c r="C616" s="552"/>
      <c r="D616" s="552"/>
      <c r="E616" s="552"/>
      <c r="F616" s="552"/>
      <c r="G616" s="552"/>
      <c r="H616" s="552"/>
      <c r="I616" s="553"/>
    </row>
    <row r="617" spans="1:9" ht="15.75" customHeight="1" x14ac:dyDescent="0.25">
      <c r="A617" s="272"/>
      <c r="B617" s="554"/>
      <c r="C617" s="555"/>
      <c r="D617" s="555"/>
      <c r="E617" s="555"/>
      <c r="F617" s="555"/>
      <c r="G617" s="555"/>
      <c r="H617" s="555"/>
      <c r="I617" s="556"/>
    </row>
    <row r="618" spans="1:9" s="194" customFormat="1" ht="15.75" customHeight="1" x14ac:dyDescent="0.25">
      <c r="A618" s="271">
        <v>4</v>
      </c>
      <c r="B618" s="551" t="s">
        <v>178</v>
      </c>
      <c r="C618" s="552"/>
      <c r="D618" s="552"/>
      <c r="E618" s="552"/>
      <c r="F618" s="552"/>
      <c r="G618" s="552"/>
      <c r="H618" s="552"/>
      <c r="I618" s="553"/>
    </row>
    <row r="619" spans="1:9" ht="15.75" customHeight="1" x14ac:dyDescent="0.25">
      <c r="A619" s="272"/>
      <c r="B619" s="554"/>
      <c r="C619" s="555"/>
      <c r="D619" s="555"/>
      <c r="E619" s="555"/>
      <c r="F619" s="555"/>
      <c r="G619" s="555"/>
      <c r="H619" s="555"/>
      <c r="I619" s="556"/>
    </row>
    <row r="620" spans="1:9" s="194" customFormat="1" ht="15.75" customHeight="1" x14ac:dyDescent="0.25">
      <c r="A620" s="271">
        <v>5</v>
      </c>
      <c r="B620" s="551" t="s">
        <v>179</v>
      </c>
      <c r="C620" s="552"/>
      <c r="D620" s="552"/>
      <c r="E620" s="552"/>
      <c r="F620" s="552"/>
      <c r="G620" s="552"/>
      <c r="H620" s="552"/>
      <c r="I620" s="553"/>
    </row>
    <row r="621" spans="1:9" ht="15.75" customHeight="1" x14ac:dyDescent="0.25">
      <c r="A621" s="272"/>
      <c r="B621" s="554"/>
      <c r="C621" s="555"/>
      <c r="D621" s="555"/>
      <c r="E621" s="555"/>
      <c r="F621" s="555"/>
      <c r="G621" s="555"/>
      <c r="H621" s="555"/>
      <c r="I621" s="556"/>
    </row>
    <row r="622" spans="1:9" s="194" customFormat="1" ht="15.75" customHeight="1" x14ac:dyDescent="0.25">
      <c r="A622" s="271">
        <v>6</v>
      </c>
      <c r="B622" s="551" t="s">
        <v>180</v>
      </c>
      <c r="C622" s="552"/>
      <c r="D622" s="552"/>
      <c r="E622" s="552"/>
      <c r="F622" s="552"/>
      <c r="G622" s="552"/>
      <c r="H622" s="552"/>
      <c r="I622" s="553"/>
    </row>
    <row r="623" spans="1:9" ht="15.75" customHeight="1" x14ac:dyDescent="0.25">
      <c r="A623" s="272"/>
      <c r="B623" s="554"/>
      <c r="C623" s="555"/>
      <c r="D623" s="555"/>
      <c r="E623" s="555"/>
      <c r="F623" s="555"/>
      <c r="G623" s="555"/>
      <c r="H623" s="555"/>
      <c r="I623" s="556"/>
    </row>
    <row r="628" ht="15" customHeight="1" x14ac:dyDescent="0.25"/>
    <row r="638" ht="15" customHeight="1" x14ac:dyDescent="0.25"/>
    <row r="648" ht="15" customHeight="1" x14ac:dyDescent="0.25"/>
    <row r="658" ht="15" customHeight="1" x14ac:dyDescent="0.25"/>
    <row r="677" ht="15" customHeight="1" x14ac:dyDescent="0.25"/>
    <row r="678" ht="15" customHeight="1" x14ac:dyDescent="0.25"/>
    <row r="679" ht="15" customHeight="1" x14ac:dyDescent="0.25"/>
  </sheetData>
  <mergeCells count="419">
    <mergeCell ref="F484:I484"/>
    <mergeCell ref="F480:I480"/>
    <mergeCell ref="F481:I481"/>
    <mergeCell ref="F482:I482"/>
    <mergeCell ref="A479:E479"/>
    <mergeCell ref="A481:E481"/>
    <mergeCell ref="A482:E482"/>
    <mergeCell ref="D462:F466"/>
    <mergeCell ref="B583:I584"/>
    <mergeCell ref="D468:F468"/>
    <mergeCell ref="G468:I468"/>
    <mergeCell ref="A469:C473"/>
    <mergeCell ref="D469:F473"/>
    <mergeCell ref="A504:E504"/>
    <mergeCell ref="A505:E505"/>
    <mergeCell ref="G537:I538"/>
    <mergeCell ref="A543:D543"/>
    <mergeCell ref="E543:I543"/>
    <mergeCell ref="A501:E501"/>
    <mergeCell ref="F501:I501"/>
    <mergeCell ref="F499:I499"/>
    <mergeCell ref="A500:E500"/>
    <mergeCell ref="F500:I500"/>
    <mergeCell ref="F505:I505"/>
    <mergeCell ref="A585:A586"/>
    <mergeCell ref="B587:I588"/>
    <mergeCell ref="A587:A588"/>
    <mergeCell ref="B589:I590"/>
    <mergeCell ref="A589:A590"/>
    <mergeCell ref="B591:I592"/>
    <mergeCell ref="A591:A592"/>
    <mergeCell ref="F485:I485"/>
    <mergeCell ref="A485:E485"/>
    <mergeCell ref="A493:E493"/>
    <mergeCell ref="A494:E494"/>
    <mergeCell ref="F496:I496"/>
    <mergeCell ref="A486:E486"/>
    <mergeCell ref="A487:E487"/>
    <mergeCell ref="A488:E488"/>
    <mergeCell ref="A545:D545"/>
    <mergeCell ref="A546:D546"/>
    <mergeCell ref="E546:I546"/>
    <mergeCell ref="E547:I547"/>
    <mergeCell ref="E545:I545"/>
    <mergeCell ref="A544:D544"/>
    <mergeCell ref="A489:E489"/>
    <mergeCell ref="A502:E502"/>
    <mergeCell ref="F502:I502"/>
    <mergeCell ref="B593:I594"/>
    <mergeCell ref="A593:A594"/>
    <mergeCell ref="E312:E313"/>
    <mergeCell ref="E311:G311"/>
    <mergeCell ref="A564:D564"/>
    <mergeCell ref="H314:I314"/>
    <mergeCell ref="G474:I474"/>
    <mergeCell ref="A475:C475"/>
    <mergeCell ref="A478:I478"/>
    <mergeCell ref="D467:F467"/>
    <mergeCell ref="A480:E480"/>
    <mergeCell ref="A483:E483"/>
    <mergeCell ref="A484:E484"/>
    <mergeCell ref="F483:I483"/>
    <mergeCell ref="G469:I473"/>
    <mergeCell ref="A477:I477"/>
    <mergeCell ref="A476:I476"/>
    <mergeCell ref="F479:I479"/>
    <mergeCell ref="D475:F475"/>
    <mergeCell ref="G318:I318"/>
    <mergeCell ref="A581:A582"/>
    <mergeCell ref="G475:I475"/>
    <mergeCell ref="A474:C474"/>
    <mergeCell ref="D474:F474"/>
    <mergeCell ref="A599:A600"/>
    <mergeCell ref="A603:A604"/>
    <mergeCell ref="A605:A606"/>
    <mergeCell ref="B597:I598"/>
    <mergeCell ref="B599:I600"/>
    <mergeCell ref="B603:I604"/>
    <mergeCell ref="B605:I606"/>
    <mergeCell ref="B622:I623"/>
    <mergeCell ref="A622:A623"/>
    <mergeCell ref="B620:I621"/>
    <mergeCell ref="A620:A621"/>
    <mergeCell ref="B618:I619"/>
    <mergeCell ref="A618:A619"/>
    <mergeCell ref="B616:I617"/>
    <mergeCell ref="A616:A617"/>
    <mergeCell ref="B614:I615"/>
    <mergeCell ref="A614:A615"/>
    <mergeCell ref="A601:A602"/>
    <mergeCell ref="B601:I602"/>
    <mergeCell ref="A607:A608"/>
    <mergeCell ref="B607:I608"/>
    <mergeCell ref="B612:I613"/>
    <mergeCell ref="A612:A613"/>
    <mergeCell ref="A347:I348"/>
    <mergeCell ref="G344:I344"/>
    <mergeCell ref="G292:I292"/>
    <mergeCell ref="A298:C298"/>
    <mergeCell ref="H311:I311"/>
    <mergeCell ref="A292:C292"/>
    <mergeCell ref="D292:F292"/>
    <mergeCell ref="F303:G303"/>
    <mergeCell ref="H303:I304"/>
    <mergeCell ref="A302:A304"/>
    <mergeCell ref="D298:F298"/>
    <mergeCell ref="G298:I298"/>
    <mergeCell ref="A299:C299"/>
    <mergeCell ref="D299:F299"/>
    <mergeCell ref="G299:I299"/>
    <mergeCell ref="B302:D302"/>
    <mergeCell ref="B311:D311"/>
    <mergeCell ref="D343:F343"/>
    <mergeCell ref="G343:I343"/>
    <mergeCell ref="A344:C344"/>
    <mergeCell ref="D344:F344"/>
    <mergeCell ref="A343:C343"/>
    <mergeCell ref="G293:I297"/>
    <mergeCell ref="D293:F297"/>
    <mergeCell ref="B595:I596"/>
    <mergeCell ref="A595:A596"/>
    <mergeCell ref="A597:A598"/>
    <mergeCell ref="A19:I21"/>
    <mergeCell ref="A1:I8"/>
    <mergeCell ref="A211:I214"/>
    <mergeCell ref="A35:E35"/>
    <mergeCell ref="F79:H83"/>
    <mergeCell ref="F77:H78"/>
    <mergeCell ref="A30:E30"/>
    <mergeCell ref="D184:F184"/>
    <mergeCell ref="A36:E36"/>
    <mergeCell ref="A37:E37"/>
    <mergeCell ref="D166:F166"/>
    <mergeCell ref="F30:I30"/>
    <mergeCell ref="A26:E26"/>
    <mergeCell ref="A27:E27"/>
    <mergeCell ref="A28:E28"/>
    <mergeCell ref="A29:E29"/>
    <mergeCell ref="F26:I26"/>
    <mergeCell ref="F27:I27"/>
    <mergeCell ref="F28:I28"/>
    <mergeCell ref="A52:I56"/>
    <mergeCell ref="F34:I34"/>
    <mergeCell ref="A168:C172"/>
    <mergeCell ref="E194:I196"/>
    <mergeCell ref="E197:I198"/>
    <mergeCell ref="A224:C224"/>
    <mergeCell ref="A231:I231"/>
    <mergeCell ref="G166:I166"/>
    <mergeCell ref="A173:C173"/>
    <mergeCell ref="D173:F173"/>
    <mergeCell ref="G173:I173"/>
    <mergeCell ref="G167:I167"/>
    <mergeCell ref="A174:C174"/>
    <mergeCell ref="D174:F174"/>
    <mergeCell ref="G183:I183"/>
    <mergeCell ref="G184:I184"/>
    <mergeCell ref="B182:C182"/>
    <mergeCell ref="D180:F180"/>
    <mergeCell ref="B184:C184"/>
    <mergeCell ref="G224:I224"/>
    <mergeCell ref="A223:C223"/>
    <mergeCell ref="D230:F230"/>
    <mergeCell ref="G230:I230"/>
    <mergeCell ref="D224:F224"/>
    <mergeCell ref="D223:F223"/>
    <mergeCell ref="G223:I223"/>
    <mergeCell ref="A175:I175"/>
    <mergeCell ref="A176:I178"/>
    <mergeCell ref="G179:I179"/>
    <mergeCell ref="A190:D191"/>
    <mergeCell ref="E190:I191"/>
    <mergeCell ref="E192:I193"/>
    <mergeCell ref="A192:D193"/>
    <mergeCell ref="A219:C222"/>
    <mergeCell ref="E186:I187"/>
    <mergeCell ref="A215:I218"/>
    <mergeCell ref="E203:I204"/>
    <mergeCell ref="A203:D204"/>
    <mergeCell ref="E205:I206"/>
    <mergeCell ref="A205:D206"/>
    <mergeCell ref="A186:D187"/>
    <mergeCell ref="G180:I180"/>
    <mergeCell ref="G181:I181"/>
    <mergeCell ref="D229:F229"/>
    <mergeCell ref="G229:I229"/>
    <mergeCell ref="A230:C230"/>
    <mergeCell ref="A232:E232"/>
    <mergeCell ref="F232:I232"/>
    <mergeCell ref="A233:A257"/>
    <mergeCell ref="D219:F222"/>
    <mergeCell ref="G219:I222"/>
    <mergeCell ref="E201:I202"/>
    <mergeCell ref="A293:C297"/>
    <mergeCell ref="A258:A279"/>
    <mergeCell ref="A331:C335"/>
    <mergeCell ref="C312:D312"/>
    <mergeCell ref="B258:E279"/>
    <mergeCell ref="F258:I279"/>
    <mergeCell ref="F233:I257"/>
    <mergeCell ref="B233:E257"/>
    <mergeCell ref="D291:F291"/>
    <mergeCell ref="G291:I291"/>
    <mergeCell ref="A336:C336"/>
    <mergeCell ref="A337:C337"/>
    <mergeCell ref="G337:I337"/>
    <mergeCell ref="E302:G302"/>
    <mergeCell ref="H302:I302"/>
    <mergeCell ref="B303:B304"/>
    <mergeCell ref="E303:E304"/>
    <mergeCell ref="C303:D303"/>
    <mergeCell ref="A321:B321"/>
    <mergeCell ref="G319:I319"/>
    <mergeCell ref="G321:I321"/>
    <mergeCell ref="A322:B322"/>
    <mergeCell ref="G336:I336"/>
    <mergeCell ref="G402:I402"/>
    <mergeCell ref="G403:I403"/>
    <mergeCell ref="A404:I404"/>
    <mergeCell ref="D402:F402"/>
    <mergeCell ref="A402:C402"/>
    <mergeCell ref="A405:I454"/>
    <mergeCell ref="A461:I461"/>
    <mergeCell ref="A455:I455"/>
    <mergeCell ref="A468:C468"/>
    <mergeCell ref="A403:C403"/>
    <mergeCell ref="D403:F403"/>
    <mergeCell ref="G467:I467"/>
    <mergeCell ref="A462:C466"/>
    <mergeCell ref="G462:I466"/>
    <mergeCell ref="A467:C467"/>
    <mergeCell ref="A397:C401"/>
    <mergeCell ref="D397:F401"/>
    <mergeCell ref="G397:I401"/>
    <mergeCell ref="A396:C396"/>
    <mergeCell ref="D396:F396"/>
    <mergeCell ref="G396:I396"/>
    <mergeCell ref="A395:C395"/>
    <mergeCell ref="A390:C394"/>
    <mergeCell ref="D395:F395"/>
    <mergeCell ref="G395:I395"/>
    <mergeCell ref="D390:F394"/>
    <mergeCell ref="G390:I394"/>
    <mergeCell ref="A349:I384"/>
    <mergeCell ref="A345:I346"/>
    <mergeCell ref="G331:I335"/>
    <mergeCell ref="G338:I342"/>
    <mergeCell ref="D338:F342"/>
    <mergeCell ref="A338:C342"/>
    <mergeCell ref="A61:I71"/>
    <mergeCell ref="E189:I189"/>
    <mergeCell ref="A33:E33"/>
    <mergeCell ref="A58:I58"/>
    <mergeCell ref="A74:D74"/>
    <mergeCell ref="A286:C290"/>
    <mergeCell ref="E207:I208"/>
    <mergeCell ref="A207:D208"/>
    <mergeCell ref="A209:D210"/>
    <mergeCell ref="E209:I210"/>
    <mergeCell ref="A311:A313"/>
    <mergeCell ref="H315:I315"/>
    <mergeCell ref="F312:G312"/>
    <mergeCell ref="H312:I313"/>
    <mergeCell ref="C319:F319"/>
    <mergeCell ref="C320:F320"/>
    <mergeCell ref="C321:F321"/>
    <mergeCell ref="G320:I320"/>
    <mergeCell ref="L81:Q81"/>
    <mergeCell ref="R81:T81"/>
    <mergeCell ref="E188:I188"/>
    <mergeCell ref="L82:T84"/>
    <mergeCell ref="A94:I97"/>
    <mergeCell ref="A99:C99"/>
    <mergeCell ref="A100:C100"/>
    <mergeCell ref="A104:I108"/>
    <mergeCell ref="A110:I114"/>
    <mergeCell ref="B179:C179"/>
    <mergeCell ref="D179:F179"/>
    <mergeCell ref="G174:I174"/>
    <mergeCell ref="A167:C167"/>
    <mergeCell ref="D167:F167"/>
    <mergeCell ref="A166:C166"/>
    <mergeCell ref="G182:I182"/>
    <mergeCell ref="A124:E124"/>
    <mergeCell ref="B122:C122"/>
    <mergeCell ref="G161:I165"/>
    <mergeCell ref="A117:I117"/>
    <mergeCell ref="A159:I159"/>
    <mergeCell ref="A188:D188"/>
    <mergeCell ref="B181:C181"/>
    <mergeCell ref="B180:C180"/>
    <mergeCell ref="A9:I10"/>
    <mergeCell ref="A13:I18"/>
    <mergeCell ref="A22:I22"/>
    <mergeCell ref="D181:F181"/>
    <mergeCell ref="A194:D196"/>
    <mergeCell ref="A197:D198"/>
    <mergeCell ref="A201:D202"/>
    <mergeCell ref="D161:F165"/>
    <mergeCell ref="A161:C165"/>
    <mergeCell ref="D168:F172"/>
    <mergeCell ref="G168:I172"/>
    <mergeCell ref="D182:F182"/>
    <mergeCell ref="D183:F183"/>
    <mergeCell ref="B183:C183"/>
    <mergeCell ref="F29:I29"/>
    <mergeCell ref="F31:I31"/>
    <mergeCell ref="F32:I32"/>
    <mergeCell ref="A31:E31"/>
    <mergeCell ref="F75:H75"/>
    <mergeCell ref="A32:E32"/>
    <mergeCell ref="F33:I33"/>
    <mergeCell ref="A44:I44"/>
    <mergeCell ref="A199:D200"/>
    <mergeCell ref="E199:I200"/>
    <mergeCell ref="A34:E34"/>
    <mergeCell ref="A189:D189"/>
    <mergeCell ref="D336:F336"/>
    <mergeCell ref="D337:F337"/>
    <mergeCell ref="B300:H300"/>
    <mergeCell ref="H306:I306"/>
    <mergeCell ref="H307:I307"/>
    <mergeCell ref="H305:I305"/>
    <mergeCell ref="B309:H309"/>
    <mergeCell ref="H316:I316"/>
    <mergeCell ref="A317:I317"/>
    <mergeCell ref="A318:B318"/>
    <mergeCell ref="C318:F318"/>
    <mergeCell ref="B312:B313"/>
    <mergeCell ref="A225:C228"/>
    <mergeCell ref="D225:F228"/>
    <mergeCell ref="G225:I228"/>
    <mergeCell ref="D331:F335"/>
    <mergeCell ref="D286:F290"/>
    <mergeCell ref="G286:I290"/>
    <mergeCell ref="A229:C229"/>
    <mergeCell ref="A291:C291"/>
    <mergeCell ref="A319:B319"/>
    <mergeCell ref="A320:B320"/>
    <mergeCell ref="L527:T527"/>
    <mergeCell ref="L529:P529"/>
    <mergeCell ref="Q529:T529"/>
    <mergeCell ref="L535:T536"/>
    <mergeCell ref="A522:I528"/>
    <mergeCell ref="A529:D529"/>
    <mergeCell ref="A507:E507"/>
    <mergeCell ref="F507:I507"/>
    <mergeCell ref="A518:I519"/>
    <mergeCell ref="F508:I508"/>
    <mergeCell ref="L522:P522"/>
    <mergeCell ref="Q522:T522"/>
    <mergeCell ref="O526:T526"/>
    <mergeCell ref="A510:E510"/>
    <mergeCell ref="F510:I510"/>
    <mergeCell ref="A508:E508"/>
    <mergeCell ref="A509:E509"/>
    <mergeCell ref="F509:I509"/>
    <mergeCell ref="A513:I514"/>
    <mergeCell ref="A511:E511"/>
    <mergeCell ref="F511:I511"/>
    <mergeCell ref="G534:I534"/>
    <mergeCell ref="G536:I536"/>
    <mergeCell ref="A567:I567"/>
    <mergeCell ref="A569:I569"/>
    <mergeCell ref="B571:I572"/>
    <mergeCell ref="A571:A572"/>
    <mergeCell ref="B573:I574"/>
    <mergeCell ref="A609:I609"/>
    <mergeCell ref="E544:I544"/>
    <mergeCell ref="A550:D556"/>
    <mergeCell ref="E549:I549"/>
    <mergeCell ref="A549:D549"/>
    <mergeCell ref="A547:D547"/>
    <mergeCell ref="E548:I548"/>
    <mergeCell ref="A548:D548"/>
    <mergeCell ref="E550:I556"/>
    <mergeCell ref="B577:I578"/>
    <mergeCell ref="A577:A578"/>
    <mergeCell ref="B579:I580"/>
    <mergeCell ref="A579:A580"/>
    <mergeCell ref="B581:I582"/>
    <mergeCell ref="A573:A574"/>
    <mergeCell ref="B575:I576"/>
    <mergeCell ref="A575:A576"/>
    <mergeCell ref="A583:A584"/>
    <mergeCell ref="B585:I586"/>
    <mergeCell ref="A559:D559"/>
    <mergeCell ref="A560:D560"/>
    <mergeCell ref="A557:D557"/>
    <mergeCell ref="A558:D558"/>
    <mergeCell ref="E558:I558"/>
    <mergeCell ref="A562:D562"/>
    <mergeCell ref="A563:D563"/>
    <mergeCell ref="A561:G561"/>
    <mergeCell ref="E557:I557"/>
    <mergeCell ref="A506:E506"/>
    <mergeCell ref="F506:I506"/>
    <mergeCell ref="A499:E499"/>
    <mergeCell ref="F504:I504"/>
    <mergeCell ref="A503:E503"/>
    <mergeCell ref="F503:I503"/>
    <mergeCell ref="F486:I486"/>
    <mergeCell ref="A498:E498"/>
    <mergeCell ref="F498:I498"/>
    <mergeCell ref="A495:E495"/>
    <mergeCell ref="F495:I495"/>
    <mergeCell ref="A496:E496"/>
    <mergeCell ref="A491:I491"/>
    <mergeCell ref="F487:I487"/>
    <mergeCell ref="F488:I488"/>
    <mergeCell ref="F492:I492"/>
    <mergeCell ref="A492:E492"/>
    <mergeCell ref="A497:E497"/>
    <mergeCell ref="F497:I497"/>
    <mergeCell ref="F494:I494"/>
    <mergeCell ref="F489:I489"/>
    <mergeCell ref="F493:I493"/>
    <mergeCell ref="F490:I490"/>
    <mergeCell ref="A490:E490"/>
  </mergeCells>
  <pageMargins left="0.98425196850393704" right="0.59055118110236227" top="0.59055118110236227" bottom="0.59055118110236227" header="0.31496062992125984" footer="0.31496062992125984"/>
  <pageSetup paperSize="9" scale="67" orientation="portrait" r:id="rId1"/>
  <rowBreaks count="11" manualBreakCount="11">
    <brk id="51" max="16383" man="1"/>
    <brk id="103" max="16383" man="1"/>
    <brk id="174" max="16383" man="1"/>
    <brk id="230" max="16383" man="1"/>
    <brk id="299" max="16383" man="1"/>
    <brk id="344" max="16383" man="1"/>
    <brk id="403" max="16383" man="1"/>
    <brk id="475" max="16383" man="1"/>
    <brk id="511" max="16383" man="1"/>
    <brk id="566" max="16383" man="1"/>
    <brk id="6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N299"/>
  <sheetViews>
    <sheetView topLeftCell="A185" zoomScale="85" zoomScaleNormal="85" workbookViewId="0">
      <selection activeCell="C206" sqref="C206"/>
    </sheetView>
  </sheetViews>
  <sheetFormatPr defaultRowHeight="15" x14ac:dyDescent="0.25"/>
  <cols>
    <col min="1" max="1" width="63.28515625" customWidth="1"/>
    <col min="2" max="2" width="64.7109375" style="36" customWidth="1"/>
    <col min="3" max="3" width="46.42578125" customWidth="1"/>
    <col min="4" max="4" width="46.28515625" customWidth="1"/>
    <col min="6" max="6" width="9.140625" customWidth="1"/>
  </cols>
  <sheetData>
    <row r="3" spans="1:950" x14ac:dyDescent="0.25">
      <c r="A3" s="141" t="s">
        <v>89</v>
      </c>
      <c r="B3" s="113" t="s">
        <v>231</v>
      </c>
    </row>
    <row r="4" spans="1:950" x14ac:dyDescent="0.25">
      <c r="A4" s="141" t="s">
        <v>90</v>
      </c>
      <c r="B4" s="113" t="s">
        <v>132</v>
      </c>
    </row>
    <row r="5" spans="1:950" ht="30.75" customHeight="1" x14ac:dyDescent="0.25">
      <c r="A5" s="141" t="s">
        <v>16</v>
      </c>
      <c r="B5" s="113" t="s">
        <v>232</v>
      </c>
    </row>
    <row r="6" spans="1:950" x14ac:dyDescent="0.25">
      <c r="A6" s="141" t="s">
        <v>93</v>
      </c>
      <c r="B6" s="111" t="s">
        <v>233</v>
      </c>
      <c r="C6" s="9"/>
    </row>
    <row r="7" spans="1:950" x14ac:dyDescent="0.25">
      <c r="A7" s="141" t="s">
        <v>92</v>
      </c>
      <c r="B7" s="113" t="s">
        <v>234</v>
      </c>
    </row>
    <row r="8" spans="1:950" x14ac:dyDescent="0.25">
      <c r="A8" s="141" t="s">
        <v>94</v>
      </c>
      <c r="B8" s="112" t="s">
        <v>234</v>
      </c>
      <c r="C8" s="9"/>
    </row>
    <row r="9" spans="1:950" x14ac:dyDescent="0.25">
      <c r="A9" s="141" t="s">
        <v>91</v>
      </c>
      <c r="B9" s="114" t="s">
        <v>235</v>
      </c>
      <c r="C9" s="9"/>
    </row>
    <row r="10" spans="1:950" x14ac:dyDescent="0.25">
      <c r="A10" s="115" t="s">
        <v>114</v>
      </c>
      <c r="B10" s="113" t="str">
        <f>B3</f>
        <v>……………………. GES</v>
      </c>
    </row>
    <row r="11" spans="1:950" ht="16.5" customHeight="1" x14ac:dyDescent="0.25">
      <c r="A11" s="115" t="s">
        <v>46</v>
      </c>
      <c r="B11" s="113" t="s">
        <v>237</v>
      </c>
      <c r="C11" s="229" t="s">
        <v>172</v>
      </c>
      <c r="D11" s="10"/>
      <c r="E11" s="10"/>
    </row>
    <row r="12" spans="1:950" ht="16.5" customHeight="1" x14ac:dyDescent="0.25">
      <c r="A12" s="141" t="s">
        <v>88</v>
      </c>
      <c r="B12" s="113" t="s">
        <v>204</v>
      </c>
      <c r="C12" s="10"/>
      <c r="D12" s="10"/>
      <c r="K12" s="10"/>
      <c r="L12" s="10"/>
      <c r="M12" s="10"/>
      <c r="T12" s="10"/>
      <c r="U12" s="10"/>
      <c r="V12" s="10"/>
      <c r="AC12" s="10"/>
      <c r="AD12" s="10"/>
      <c r="AE12" s="10"/>
      <c r="AL12" s="10"/>
      <c r="AM12" s="10"/>
      <c r="AN12" s="10"/>
      <c r="AU12" s="10"/>
      <c r="AV12" s="10"/>
      <c r="AW12" s="10"/>
      <c r="BD12" s="10"/>
      <c r="BE12" s="10"/>
      <c r="BF12" s="10"/>
      <c r="BM12" s="10"/>
      <c r="BN12" s="10"/>
      <c r="BO12" s="10"/>
      <c r="BV12" s="10"/>
      <c r="BW12" s="10"/>
      <c r="BX12" s="10"/>
      <c r="CE12" s="10"/>
      <c r="CF12" s="10"/>
      <c r="CG12" s="10"/>
      <c r="CN12" s="10"/>
      <c r="CO12" s="10"/>
      <c r="CP12" s="10"/>
      <c r="CW12" s="10"/>
      <c r="CX12" s="10"/>
      <c r="CY12" s="10"/>
      <c r="DF12" s="10"/>
      <c r="DG12" s="10"/>
      <c r="DH12" s="10"/>
      <c r="DO12" s="10"/>
      <c r="DP12" s="10"/>
      <c r="DQ12" s="10"/>
      <c r="DX12" s="10"/>
      <c r="DY12" s="10"/>
      <c r="DZ12" s="10"/>
      <c r="EG12" s="10"/>
      <c r="EH12" s="10"/>
      <c r="EI12" s="10"/>
      <c r="EP12" s="10"/>
      <c r="EQ12" s="10"/>
      <c r="ER12" s="10"/>
      <c r="EY12" s="10"/>
      <c r="EZ12" s="10"/>
      <c r="FA12" s="10"/>
      <c r="FH12" s="10"/>
      <c r="FI12" s="10"/>
      <c r="FJ12" s="10"/>
      <c r="FQ12" s="10"/>
      <c r="FR12" s="10"/>
      <c r="FS12" s="10"/>
      <c r="FZ12" s="10"/>
      <c r="GA12" s="10"/>
      <c r="GB12" s="10"/>
      <c r="GI12" s="10"/>
      <c r="GJ12" s="10"/>
      <c r="GK12" s="10"/>
      <c r="GR12" s="10"/>
      <c r="GS12" s="10"/>
      <c r="GT12" s="10"/>
      <c r="HA12" s="10"/>
      <c r="HB12" s="10"/>
      <c r="HC12" s="10"/>
      <c r="HJ12" s="10"/>
      <c r="HK12" s="10"/>
      <c r="HL12" s="10"/>
      <c r="HS12" s="10"/>
      <c r="HT12" s="10"/>
      <c r="HU12" s="10"/>
      <c r="IB12" s="10"/>
      <c r="IC12" s="10"/>
      <c r="ID12" s="10"/>
      <c r="IK12" s="10"/>
      <c r="IL12" s="10"/>
      <c r="IM12" s="10"/>
      <c r="IT12" s="10"/>
      <c r="IU12" s="10"/>
      <c r="IV12" s="10"/>
      <c r="JC12" s="10"/>
      <c r="JD12" s="10"/>
      <c r="JE12" s="10"/>
      <c r="JL12" s="10"/>
      <c r="JM12" s="10"/>
      <c r="JN12" s="10"/>
      <c r="JU12" s="10"/>
      <c r="JV12" s="10"/>
      <c r="JW12" s="10"/>
      <c r="KD12" s="10"/>
      <c r="KE12" s="10"/>
      <c r="KF12" s="10"/>
      <c r="KM12" s="10"/>
      <c r="KN12" s="10"/>
      <c r="KO12" s="10"/>
      <c r="KV12" s="10"/>
      <c r="KW12" s="10"/>
      <c r="KX12" s="10"/>
      <c r="LE12" s="10"/>
      <c r="LF12" s="10"/>
      <c r="LG12" s="10"/>
      <c r="LN12" s="10"/>
      <c r="LO12" s="10"/>
      <c r="LP12" s="10"/>
      <c r="LW12" s="10"/>
      <c r="LX12" s="10"/>
      <c r="LY12" s="10"/>
      <c r="MF12" s="10"/>
      <c r="MG12" s="10"/>
      <c r="MH12" s="10"/>
      <c r="MO12" s="10"/>
      <c r="MP12" s="10"/>
      <c r="MQ12" s="10"/>
      <c r="MX12" s="10"/>
      <c r="MY12" s="10"/>
      <c r="MZ12" s="10"/>
      <c r="NG12" s="10"/>
      <c r="NH12" s="10"/>
      <c r="NI12" s="10"/>
      <c r="NP12" s="10"/>
      <c r="NQ12" s="10"/>
      <c r="NR12" s="10"/>
      <c r="NY12" s="10"/>
      <c r="NZ12" s="10"/>
      <c r="OA12" s="10"/>
      <c r="OH12" s="10"/>
      <c r="OI12" s="10"/>
      <c r="OJ12" s="10"/>
      <c r="OQ12" s="10"/>
      <c r="OR12" s="10"/>
      <c r="OS12" s="10"/>
      <c r="OZ12" s="10"/>
      <c r="PA12" s="10"/>
      <c r="PB12" s="10"/>
      <c r="PI12" s="10"/>
      <c r="PJ12" s="10"/>
      <c r="PK12" s="10"/>
      <c r="PR12" s="10"/>
      <c r="PS12" s="10"/>
      <c r="PT12" s="10"/>
      <c r="QA12" s="10"/>
      <c r="QB12" s="10"/>
      <c r="QC12" s="10"/>
      <c r="QJ12" s="10"/>
      <c r="QK12" s="10"/>
      <c r="QL12" s="10"/>
      <c r="QS12" s="10"/>
      <c r="QT12" s="10"/>
      <c r="QU12" s="10"/>
      <c r="RB12" s="10"/>
      <c r="RC12" s="10"/>
      <c r="RD12" s="10"/>
      <c r="RK12" s="10"/>
      <c r="RL12" s="10"/>
      <c r="RM12" s="10"/>
      <c r="RT12" s="10"/>
      <c r="RU12" s="10"/>
      <c r="RV12" s="10"/>
      <c r="SC12" s="10"/>
      <c r="SD12" s="10"/>
      <c r="SE12" s="10"/>
      <c r="SL12" s="10"/>
      <c r="SM12" s="10"/>
      <c r="SN12" s="10"/>
      <c r="SU12" s="10"/>
      <c r="SV12" s="10"/>
      <c r="SW12" s="10"/>
      <c r="TD12" s="10"/>
      <c r="TE12" s="10"/>
      <c r="TF12" s="10"/>
      <c r="TM12" s="10"/>
      <c r="TN12" s="10"/>
      <c r="TO12" s="10"/>
      <c r="TV12" s="10"/>
      <c r="TW12" s="10"/>
      <c r="TX12" s="10"/>
      <c r="UE12" s="10"/>
      <c r="UF12" s="10"/>
      <c r="UG12" s="10"/>
      <c r="UN12" s="10"/>
      <c r="UO12" s="10"/>
      <c r="UP12" s="10"/>
      <c r="UW12" s="10"/>
      <c r="UX12" s="10"/>
      <c r="UY12" s="10"/>
      <c r="VF12" s="10"/>
      <c r="VG12" s="10"/>
      <c r="VH12" s="10"/>
      <c r="VO12" s="10"/>
      <c r="VP12" s="10"/>
      <c r="VQ12" s="10"/>
      <c r="VX12" s="10"/>
      <c r="VY12" s="10"/>
      <c r="VZ12" s="10"/>
      <c r="WG12" s="10"/>
      <c r="WH12" s="10"/>
      <c r="WI12" s="10"/>
      <c r="WP12" s="10"/>
      <c r="WQ12" s="10"/>
      <c r="WR12" s="10"/>
      <c r="WY12" s="10"/>
      <c r="WZ12" s="10"/>
      <c r="XA12" s="10"/>
      <c r="XH12" s="10"/>
      <c r="XI12" s="10"/>
      <c r="XJ12" s="10"/>
      <c r="XQ12" s="10"/>
      <c r="XR12" s="10"/>
      <c r="XS12" s="10"/>
      <c r="XZ12" s="10"/>
      <c r="YA12" s="10"/>
      <c r="YB12" s="10"/>
      <c r="YI12" s="10"/>
      <c r="YJ12" s="10"/>
      <c r="YK12" s="10"/>
      <c r="YR12" s="10"/>
      <c r="YS12" s="10"/>
      <c r="YT12" s="10"/>
      <c r="ZA12" s="10"/>
      <c r="ZB12" s="10"/>
      <c r="ZC12" s="10"/>
      <c r="ZJ12" s="10"/>
      <c r="ZK12" s="10"/>
      <c r="ZL12" s="10"/>
      <c r="ZS12" s="10"/>
      <c r="ZT12" s="10"/>
      <c r="ZU12" s="10"/>
      <c r="AAB12" s="10"/>
      <c r="AAC12" s="10"/>
      <c r="AAD12" s="10"/>
      <c r="AAK12" s="10"/>
      <c r="AAL12" s="10"/>
      <c r="AAM12" s="10"/>
      <c r="AAT12" s="10"/>
      <c r="AAU12" s="10"/>
      <c r="AAV12" s="10"/>
      <c r="ABC12" s="10"/>
      <c r="ABD12" s="10"/>
      <c r="ABE12" s="10"/>
      <c r="ABL12" s="10"/>
      <c r="ABM12" s="10"/>
      <c r="ABN12" s="10"/>
      <c r="ABU12" s="10"/>
      <c r="ABV12" s="10"/>
      <c r="ABW12" s="10"/>
      <c r="ACD12" s="10"/>
      <c r="ACE12" s="10"/>
      <c r="ACF12" s="10"/>
      <c r="ACM12" s="10"/>
      <c r="ACN12" s="10"/>
      <c r="ACO12" s="10"/>
      <c r="ACV12" s="10"/>
      <c r="ACW12" s="10"/>
      <c r="ACX12" s="10"/>
      <c r="ADE12" s="10"/>
      <c r="ADF12" s="10"/>
      <c r="ADG12" s="10"/>
      <c r="ADN12" s="10"/>
      <c r="ADO12" s="10"/>
      <c r="ADP12" s="10"/>
      <c r="ADW12" s="10"/>
      <c r="ADX12" s="10"/>
      <c r="ADY12" s="10"/>
      <c r="AEF12" s="10"/>
      <c r="AEG12" s="10"/>
      <c r="AEH12" s="10"/>
      <c r="AEO12" s="10"/>
      <c r="AEP12" s="10"/>
      <c r="AEQ12" s="10"/>
      <c r="AEX12" s="10"/>
      <c r="AEY12" s="10"/>
      <c r="AEZ12" s="10"/>
      <c r="AFG12" s="10"/>
      <c r="AFH12" s="10"/>
      <c r="AFI12" s="10"/>
      <c r="AFP12" s="10"/>
      <c r="AFQ12" s="10"/>
      <c r="AFR12" s="10"/>
      <c r="AFY12" s="10"/>
      <c r="AFZ12" s="10"/>
      <c r="AGA12" s="10"/>
      <c r="AGH12" s="10"/>
      <c r="AGI12" s="10"/>
      <c r="AGJ12" s="10"/>
      <c r="AGQ12" s="10"/>
      <c r="AGR12" s="10"/>
      <c r="AGS12" s="10"/>
      <c r="AGZ12" s="10"/>
      <c r="AHA12" s="10"/>
      <c r="AHB12" s="10"/>
      <c r="AHI12" s="10"/>
      <c r="AHJ12" s="10"/>
      <c r="AHK12" s="10"/>
      <c r="AHR12" s="10"/>
      <c r="AHS12" s="10"/>
      <c r="AHT12" s="10"/>
      <c r="AIA12" s="10"/>
      <c r="AIB12" s="10"/>
      <c r="AIC12" s="10"/>
      <c r="AIJ12" s="10"/>
      <c r="AIK12" s="10"/>
      <c r="AIL12" s="10"/>
      <c r="AIS12" s="10"/>
      <c r="AIT12" s="10"/>
      <c r="AIU12" s="10"/>
      <c r="AJB12" s="10"/>
      <c r="AJC12" s="10"/>
      <c r="AJD12" s="10"/>
      <c r="AJK12" s="10"/>
      <c r="AJL12" s="10"/>
      <c r="AJM12" s="10"/>
    </row>
    <row r="13" spans="1:950" s="32" customFormat="1" ht="16.5" customHeight="1" x14ac:dyDescent="0.25">
      <c r="A13" s="115" t="s">
        <v>87</v>
      </c>
      <c r="B13" s="113" t="s">
        <v>236</v>
      </c>
      <c r="C13" s="10"/>
      <c r="D13" s="10"/>
      <c r="E13" s="10"/>
      <c r="F13"/>
      <c r="G13"/>
      <c r="H13"/>
      <c r="I13"/>
      <c r="J13"/>
      <c r="K13"/>
      <c r="L13" s="10"/>
      <c r="M13" s="10"/>
      <c r="N13" s="10"/>
      <c r="O13"/>
      <c r="P13"/>
      <c r="Q13"/>
      <c r="R13"/>
      <c r="S13"/>
      <c r="T13"/>
      <c r="U13" s="10"/>
      <c r="V13" s="10"/>
      <c r="W13" s="10"/>
      <c r="X13"/>
      <c r="Y13"/>
      <c r="Z13"/>
      <c r="AA13"/>
      <c r="AB13"/>
      <c r="AC13"/>
      <c r="AD13" s="10"/>
      <c r="AE13" s="10"/>
      <c r="AF13" s="10"/>
      <c r="AG13"/>
      <c r="AH13"/>
      <c r="AI13"/>
      <c r="AJ13"/>
      <c r="AK13"/>
      <c r="AL13"/>
      <c r="AM13" s="10"/>
      <c r="AN13" s="10"/>
      <c r="AO13" s="10"/>
      <c r="AP13"/>
      <c r="AQ13"/>
      <c r="AR13"/>
      <c r="AS13"/>
      <c r="AT13"/>
      <c r="AU13"/>
      <c r="AV13" s="10"/>
      <c r="AW13" s="10"/>
      <c r="AX13" s="10"/>
      <c r="AY13"/>
      <c r="AZ13"/>
      <c r="BA13"/>
      <c r="BB13"/>
      <c r="BC13"/>
      <c r="BD13"/>
      <c r="BE13" s="10"/>
      <c r="BF13" s="10"/>
      <c r="BG13" s="10"/>
      <c r="BH13"/>
      <c r="BI13"/>
      <c r="BJ13"/>
      <c r="BK13"/>
      <c r="BL13"/>
      <c r="BM13"/>
      <c r="BN13" s="10"/>
      <c r="BO13" s="10"/>
      <c r="BP13" s="10"/>
      <c r="BQ13"/>
      <c r="BR13"/>
      <c r="BS13"/>
      <c r="BT13"/>
      <c r="BU13"/>
      <c r="BV13"/>
      <c r="BW13" s="10"/>
      <c r="BX13" s="10"/>
      <c r="BY13" s="10"/>
      <c r="BZ13"/>
      <c r="CA13"/>
      <c r="CB13"/>
      <c r="CC13"/>
      <c r="CD13"/>
      <c r="CE13"/>
      <c r="CF13" s="10"/>
      <c r="CG13" s="10"/>
      <c r="CH13" s="10"/>
      <c r="CI13"/>
      <c r="CJ13"/>
      <c r="CK13"/>
      <c r="CL13"/>
      <c r="CM13"/>
      <c r="CN13"/>
      <c r="CO13" s="10"/>
      <c r="CP13" s="10"/>
      <c r="CQ13" s="10"/>
      <c r="CR13"/>
      <c r="CS13"/>
      <c r="CT13"/>
      <c r="CU13"/>
      <c r="CV13"/>
      <c r="CW13"/>
      <c r="CX13" s="10"/>
      <c r="CY13" s="10"/>
      <c r="CZ13" s="10"/>
      <c r="DA13"/>
      <c r="DB13"/>
      <c r="DC13"/>
      <c r="DD13"/>
      <c r="DE13"/>
      <c r="DF13"/>
      <c r="DG13" s="10"/>
      <c r="DH13" s="10"/>
      <c r="DI13" s="10"/>
      <c r="DJ13"/>
      <c r="DK13"/>
      <c r="DL13"/>
      <c r="DM13"/>
      <c r="DN13"/>
      <c r="DO13"/>
      <c r="DP13" s="10"/>
      <c r="DQ13" s="10"/>
      <c r="DR13" s="10"/>
      <c r="DS13"/>
      <c r="DT13"/>
      <c r="DU13"/>
      <c r="DV13"/>
      <c r="DW13"/>
      <c r="DX13"/>
      <c r="DY13" s="10"/>
      <c r="DZ13" s="10"/>
      <c r="EA13" s="10"/>
      <c r="EB13"/>
      <c r="EC13"/>
      <c r="ED13"/>
      <c r="EE13"/>
      <c r="EF13"/>
      <c r="EG13"/>
      <c r="EH13" s="10"/>
      <c r="EI13" s="10"/>
      <c r="EJ13" s="10"/>
      <c r="EK13"/>
      <c r="EL13"/>
      <c r="EM13"/>
      <c r="EN13"/>
      <c r="EO13"/>
      <c r="EP13"/>
      <c r="EQ13" s="10"/>
      <c r="ER13" s="10"/>
      <c r="ES13" s="10"/>
      <c r="ET13"/>
      <c r="EU13"/>
      <c r="EV13"/>
      <c r="EW13"/>
      <c r="EX13"/>
      <c r="EY13"/>
      <c r="EZ13" s="10"/>
      <c r="FA13" s="10"/>
      <c r="FB13" s="10"/>
      <c r="FC13"/>
      <c r="FD13"/>
      <c r="FE13"/>
      <c r="FF13"/>
      <c r="FG13"/>
      <c r="FH13"/>
      <c r="FI13" s="10"/>
      <c r="FJ13" s="10"/>
      <c r="FK13" s="10"/>
      <c r="FL13"/>
      <c r="FM13"/>
      <c r="FN13"/>
      <c r="FO13"/>
      <c r="FP13"/>
      <c r="FQ13"/>
      <c r="FR13" s="10"/>
      <c r="FS13" s="10"/>
      <c r="FT13" s="10"/>
      <c r="FU13"/>
      <c r="FV13"/>
      <c r="FW13"/>
      <c r="FX13"/>
      <c r="FY13"/>
      <c r="FZ13"/>
      <c r="GA13" s="10"/>
      <c r="GB13" s="10"/>
      <c r="GC13" s="10"/>
      <c r="GD13"/>
      <c r="GE13"/>
      <c r="GF13"/>
      <c r="GG13"/>
      <c r="GH13"/>
      <c r="GI13"/>
      <c r="GJ13" s="10"/>
      <c r="GK13" s="10"/>
      <c r="GL13" s="10"/>
      <c r="GM13"/>
      <c r="GN13"/>
      <c r="GO13"/>
      <c r="GP13"/>
      <c r="GQ13"/>
      <c r="GR13"/>
      <c r="GS13" s="10"/>
      <c r="GT13" s="10"/>
      <c r="GU13" s="10"/>
      <c r="GV13"/>
      <c r="GW13"/>
      <c r="GX13"/>
      <c r="GY13"/>
      <c r="GZ13"/>
      <c r="HA13"/>
      <c r="HB13" s="10"/>
      <c r="HC13" s="10"/>
      <c r="HD13" s="10"/>
      <c r="HE13"/>
      <c r="HF13"/>
      <c r="HG13"/>
      <c r="HH13"/>
      <c r="HI13"/>
      <c r="HJ13"/>
      <c r="HK13" s="10"/>
      <c r="HL13" s="10"/>
      <c r="HM13" s="10"/>
      <c r="HN13"/>
      <c r="HO13"/>
      <c r="HP13"/>
      <c r="HQ13"/>
      <c r="HR13"/>
      <c r="HS13"/>
      <c r="HT13" s="10"/>
      <c r="HU13" s="10"/>
      <c r="HV13" s="10"/>
      <c r="HW13"/>
      <c r="HX13"/>
      <c r="HY13"/>
      <c r="HZ13"/>
      <c r="IA13"/>
      <c r="IB13"/>
      <c r="IC13" s="10"/>
      <c r="ID13" s="10"/>
      <c r="IE13" s="10"/>
      <c r="IF13"/>
      <c r="IG13"/>
      <c r="IH13"/>
      <c r="II13"/>
      <c r="IJ13"/>
      <c r="IK13"/>
      <c r="IL13" s="10"/>
      <c r="IM13" s="10"/>
      <c r="IN13" s="10"/>
      <c r="IO13"/>
      <c r="IP13"/>
      <c r="IQ13"/>
      <c r="IR13"/>
      <c r="IS13"/>
      <c r="IT13"/>
      <c r="IU13" s="10"/>
      <c r="IV13" s="10"/>
      <c r="IW13" s="10"/>
      <c r="IX13"/>
      <c r="IY13"/>
      <c r="IZ13"/>
      <c r="JA13"/>
      <c r="JB13"/>
      <c r="JC13"/>
      <c r="JD13" s="10"/>
      <c r="JE13" s="10"/>
      <c r="JF13" s="10"/>
      <c r="JG13"/>
      <c r="JH13"/>
      <c r="JI13"/>
      <c r="JJ13"/>
      <c r="JK13"/>
      <c r="JL13"/>
      <c r="JM13" s="10"/>
      <c r="JN13" s="10"/>
      <c r="JO13" s="10"/>
      <c r="JP13"/>
      <c r="JQ13"/>
      <c r="JR13"/>
      <c r="JS13"/>
      <c r="JT13"/>
      <c r="JU13"/>
      <c r="JV13" s="10"/>
      <c r="JW13" s="10"/>
      <c r="JX13" s="10"/>
      <c r="JY13"/>
      <c r="JZ13"/>
      <c r="KA13"/>
      <c r="KB13"/>
      <c r="KC13"/>
      <c r="KD13"/>
      <c r="KE13" s="10"/>
      <c r="KF13" s="10"/>
      <c r="KG13" s="10"/>
      <c r="KH13"/>
      <c r="KI13"/>
      <c r="KJ13"/>
      <c r="KK13"/>
      <c r="KL13"/>
      <c r="KM13"/>
      <c r="KN13" s="10"/>
      <c r="KO13" s="10"/>
      <c r="KP13" s="10"/>
      <c r="KQ13"/>
      <c r="KR13"/>
      <c r="KS13"/>
      <c r="KT13"/>
      <c r="KU13"/>
      <c r="KV13"/>
      <c r="KW13" s="10"/>
      <c r="KX13" s="10"/>
      <c r="KY13" s="10"/>
      <c r="KZ13"/>
      <c r="LA13"/>
      <c r="LB13"/>
      <c r="LC13"/>
      <c r="LD13"/>
      <c r="LE13"/>
      <c r="LF13" s="10"/>
      <c r="LG13" s="10"/>
      <c r="LH13" s="10"/>
      <c r="LI13"/>
      <c r="LJ13"/>
      <c r="LK13"/>
      <c r="LL13"/>
      <c r="LM13"/>
      <c r="LN13"/>
      <c r="LO13" s="10"/>
      <c r="LP13" s="10"/>
      <c r="LQ13" s="10"/>
      <c r="LR13"/>
      <c r="LS13"/>
      <c r="LT13"/>
      <c r="LU13"/>
      <c r="LV13"/>
      <c r="LW13"/>
      <c r="LX13" s="10"/>
      <c r="LY13" s="10"/>
      <c r="LZ13" s="10"/>
      <c r="MA13"/>
      <c r="MB13"/>
      <c r="MC13"/>
      <c r="MD13"/>
      <c r="ME13"/>
      <c r="MF13"/>
      <c r="MG13" s="10"/>
      <c r="MH13" s="10"/>
      <c r="MI13" s="10"/>
      <c r="MJ13"/>
      <c r="MK13"/>
      <c r="ML13"/>
      <c r="MM13"/>
      <c r="MN13"/>
      <c r="MO13"/>
      <c r="MP13" s="10"/>
      <c r="MQ13" s="10"/>
      <c r="MR13" s="10"/>
      <c r="MS13"/>
      <c r="MT13"/>
      <c r="MU13"/>
      <c r="MV13"/>
      <c r="MW13"/>
      <c r="MX13"/>
      <c r="MY13" s="10"/>
      <c r="MZ13" s="10"/>
      <c r="NA13" s="10"/>
      <c r="NB13"/>
      <c r="NC13"/>
      <c r="ND13"/>
      <c r="NE13"/>
      <c r="NF13"/>
      <c r="NG13"/>
      <c r="NH13" s="10"/>
      <c r="NI13" s="10"/>
      <c r="NJ13" s="10"/>
      <c r="NK13"/>
      <c r="NL13"/>
      <c r="NM13"/>
      <c r="NN13"/>
      <c r="NO13"/>
      <c r="NP13"/>
      <c r="NQ13" s="10"/>
      <c r="NR13" s="10"/>
      <c r="NS13" s="10"/>
      <c r="NT13"/>
      <c r="NU13"/>
      <c r="NV13"/>
      <c r="NW13"/>
      <c r="NX13"/>
      <c r="NY13"/>
      <c r="NZ13" s="10"/>
      <c r="OA13" s="10"/>
      <c r="OB13" s="10"/>
      <c r="OC13"/>
      <c r="OD13"/>
      <c r="OE13"/>
      <c r="OF13"/>
      <c r="OG13"/>
      <c r="OH13"/>
      <c r="OI13" s="10"/>
      <c r="OJ13" s="10"/>
      <c r="OK13" s="10"/>
      <c r="OL13"/>
      <c r="OM13"/>
      <c r="ON13"/>
      <c r="OO13"/>
      <c r="OP13"/>
      <c r="OQ13"/>
      <c r="OR13" s="10"/>
      <c r="OS13" s="10"/>
      <c r="OT13" s="10"/>
      <c r="OU13"/>
      <c r="OV13"/>
      <c r="OW13"/>
      <c r="OX13"/>
      <c r="OY13"/>
      <c r="OZ13"/>
      <c r="PA13" s="10"/>
      <c r="PB13" s="10"/>
      <c r="PC13" s="10"/>
      <c r="PD13"/>
      <c r="PE13"/>
      <c r="PF13"/>
      <c r="PG13"/>
      <c r="PH13"/>
      <c r="PI13"/>
      <c r="PJ13" s="10"/>
      <c r="PK13" s="10"/>
      <c r="PL13" s="10"/>
      <c r="PM13"/>
      <c r="PN13"/>
      <c r="PO13"/>
      <c r="PP13"/>
      <c r="PQ13"/>
      <c r="PR13"/>
      <c r="PS13" s="10"/>
      <c r="PT13" s="10"/>
      <c r="PU13" s="10"/>
      <c r="PV13"/>
      <c r="PW13"/>
      <c r="PX13"/>
      <c r="PY13"/>
      <c r="PZ13"/>
      <c r="QA13"/>
      <c r="QB13" s="10"/>
      <c r="QC13" s="10"/>
      <c r="QD13" s="10"/>
      <c r="QE13"/>
      <c r="QF13"/>
      <c r="QG13"/>
      <c r="QH13"/>
      <c r="QI13"/>
      <c r="QJ13"/>
      <c r="QK13" s="10"/>
      <c r="QL13" s="10"/>
      <c r="QM13" s="10"/>
      <c r="QN13"/>
      <c r="QO13"/>
      <c r="QP13"/>
      <c r="QQ13"/>
      <c r="QR13"/>
      <c r="QS13"/>
      <c r="QT13" s="10"/>
      <c r="QU13" s="10"/>
      <c r="QV13" s="10"/>
      <c r="QW13"/>
      <c r="QX13"/>
      <c r="QY13"/>
      <c r="QZ13"/>
      <c r="RA13"/>
      <c r="RB13"/>
      <c r="RC13" s="10"/>
      <c r="RD13" s="10"/>
      <c r="RE13" s="10"/>
      <c r="RF13"/>
      <c r="RG13"/>
      <c r="RH13"/>
      <c r="RI13"/>
      <c r="RJ13"/>
      <c r="RK13"/>
      <c r="RL13" s="10"/>
      <c r="RM13" s="10"/>
      <c r="RN13" s="10"/>
      <c r="RO13"/>
      <c r="RP13"/>
      <c r="RQ13"/>
      <c r="RR13"/>
      <c r="RS13"/>
      <c r="RT13"/>
      <c r="RU13" s="10"/>
      <c r="RV13" s="10"/>
      <c r="RW13" s="10"/>
      <c r="RX13"/>
      <c r="RY13"/>
      <c r="RZ13"/>
      <c r="SA13"/>
      <c r="SB13"/>
      <c r="SC13"/>
      <c r="SD13" s="10"/>
      <c r="SE13" s="10"/>
      <c r="SF13" s="10"/>
      <c r="SG13"/>
      <c r="SH13"/>
      <c r="SI13"/>
      <c r="SJ13"/>
      <c r="SK13"/>
      <c r="SL13"/>
      <c r="SM13" s="10"/>
      <c r="SN13" s="10"/>
      <c r="SO13" s="10"/>
      <c r="SP13"/>
      <c r="SQ13"/>
      <c r="SR13"/>
      <c r="SS13"/>
      <c r="ST13"/>
      <c r="SU13"/>
      <c r="SV13" s="10"/>
      <c r="SW13" s="10"/>
      <c r="SX13" s="10"/>
      <c r="SY13"/>
      <c r="SZ13"/>
      <c r="TA13"/>
      <c r="TB13"/>
      <c r="TC13"/>
      <c r="TD13"/>
      <c r="TE13" s="10"/>
      <c r="TF13" s="10"/>
      <c r="TG13" s="10"/>
      <c r="TH13"/>
      <c r="TI13"/>
      <c r="TJ13"/>
      <c r="TK13"/>
      <c r="TL13"/>
      <c r="TM13"/>
      <c r="TN13" s="10"/>
      <c r="TO13" s="10"/>
      <c r="TP13" s="10"/>
      <c r="TQ13"/>
      <c r="TR13"/>
      <c r="TS13"/>
      <c r="TT13"/>
      <c r="TU13"/>
      <c r="TV13"/>
      <c r="TW13" s="10"/>
      <c r="TX13" s="10"/>
      <c r="TY13" s="10"/>
      <c r="TZ13"/>
      <c r="UA13"/>
      <c r="UB13"/>
      <c r="UC13"/>
      <c r="UD13"/>
      <c r="UE13"/>
      <c r="UF13" s="10"/>
      <c r="UG13" s="10"/>
      <c r="UH13" s="10"/>
      <c r="UI13"/>
      <c r="UJ13"/>
      <c r="UK13"/>
      <c r="UL13"/>
      <c r="UM13"/>
      <c r="UN13"/>
      <c r="UO13" s="10"/>
      <c r="UP13" s="10"/>
      <c r="UQ13" s="10"/>
      <c r="UR13"/>
      <c r="US13"/>
      <c r="UT13"/>
      <c r="UU13"/>
      <c r="UV13"/>
      <c r="UW13"/>
      <c r="UX13" s="10"/>
      <c r="UY13" s="10"/>
      <c r="UZ13" s="10"/>
      <c r="VA13"/>
      <c r="VB13"/>
      <c r="VC13"/>
      <c r="VD13"/>
      <c r="VE13"/>
      <c r="VF13"/>
      <c r="VG13" s="10"/>
      <c r="VH13" s="10"/>
      <c r="VI13" s="10"/>
      <c r="VJ13"/>
      <c r="VK13"/>
      <c r="VL13"/>
      <c r="VM13"/>
      <c r="VN13"/>
      <c r="VO13"/>
      <c r="VP13" s="10"/>
      <c r="VQ13" s="10"/>
      <c r="VR13" s="10"/>
      <c r="VS13"/>
      <c r="VT13"/>
      <c r="VU13"/>
      <c r="VV13"/>
      <c r="VW13"/>
      <c r="VX13"/>
      <c r="VY13" s="10"/>
      <c r="VZ13" s="10"/>
      <c r="WA13" s="10"/>
      <c r="WB13"/>
      <c r="WC13"/>
      <c r="WD13"/>
      <c r="WE13"/>
      <c r="WF13"/>
      <c r="WG13"/>
      <c r="WH13" s="10"/>
      <c r="WI13" s="10"/>
      <c r="WJ13" s="10"/>
      <c r="WK13"/>
      <c r="WL13"/>
      <c r="WM13"/>
      <c r="WN13"/>
      <c r="WO13"/>
      <c r="WP13"/>
      <c r="WQ13" s="10"/>
      <c r="WR13" s="10"/>
      <c r="WS13" s="10"/>
      <c r="WT13"/>
      <c r="WU13"/>
      <c r="WV13"/>
      <c r="WW13"/>
      <c r="WX13"/>
      <c r="WY13"/>
      <c r="WZ13" s="10"/>
      <c r="XA13" s="10"/>
      <c r="XB13" s="10"/>
      <c r="XC13"/>
      <c r="XD13"/>
      <c r="XE13"/>
      <c r="XF13"/>
      <c r="XG13"/>
      <c r="XH13"/>
      <c r="XI13" s="10"/>
      <c r="XJ13" s="10"/>
      <c r="XK13" s="10"/>
      <c r="XL13"/>
      <c r="XM13"/>
      <c r="XN13"/>
      <c r="XO13"/>
      <c r="XP13"/>
      <c r="XQ13"/>
      <c r="XR13" s="10"/>
      <c r="XS13" s="10"/>
      <c r="XT13" s="10"/>
      <c r="XU13"/>
      <c r="XV13"/>
      <c r="XW13"/>
      <c r="XX13"/>
      <c r="XY13"/>
      <c r="XZ13"/>
      <c r="YA13" s="10"/>
      <c r="YB13" s="10"/>
      <c r="YC13" s="10"/>
      <c r="YD13"/>
      <c r="YE13"/>
      <c r="YF13"/>
      <c r="YG13"/>
      <c r="YH13"/>
      <c r="YI13"/>
      <c r="YJ13" s="10"/>
      <c r="YK13" s="10"/>
      <c r="YL13" s="10"/>
      <c r="YM13"/>
      <c r="YN13"/>
      <c r="YO13"/>
      <c r="YP13"/>
      <c r="YQ13"/>
      <c r="YR13"/>
      <c r="YS13" s="10"/>
      <c r="YT13" s="10"/>
      <c r="YU13" s="10"/>
      <c r="YV13"/>
      <c r="YW13"/>
      <c r="YX13"/>
      <c r="YY13"/>
      <c r="YZ13"/>
      <c r="ZA13"/>
      <c r="ZB13" s="10"/>
      <c r="ZC13" s="10"/>
      <c r="ZD13" s="10"/>
      <c r="ZE13"/>
      <c r="ZF13"/>
      <c r="ZG13"/>
      <c r="ZH13"/>
      <c r="ZI13"/>
      <c r="ZJ13"/>
      <c r="ZK13" s="10"/>
      <c r="ZL13" s="10"/>
      <c r="ZM13" s="10"/>
      <c r="ZN13"/>
      <c r="ZO13"/>
      <c r="ZP13"/>
      <c r="ZQ13"/>
      <c r="ZR13"/>
      <c r="ZS13"/>
      <c r="ZT13" s="10"/>
      <c r="ZU13" s="10"/>
      <c r="ZV13" s="10"/>
      <c r="ZW13"/>
      <c r="ZX13"/>
      <c r="ZY13"/>
      <c r="ZZ13"/>
      <c r="AAA13"/>
      <c r="AAB13"/>
      <c r="AAC13" s="10"/>
      <c r="AAD13" s="10"/>
      <c r="AAE13" s="10"/>
      <c r="AAF13"/>
      <c r="AAG13"/>
      <c r="AAH13"/>
      <c r="AAI13"/>
      <c r="AAJ13"/>
      <c r="AAK13"/>
      <c r="AAL13" s="10"/>
      <c r="AAM13" s="10"/>
      <c r="AAN13" s="10"/>
      <c r="AAO13"/>
      <c r="AAP13"/>
      <c r="AAQ13"/>
      <c r="AAR13"/>
      <c r="AAS13"/>
      <c r="AAT13"/>
      <c r="AAU13" s="10"/>
      <c r="AAV13" s="10"/>
      <c r="AAW13" s="10"/>
      <c r="AAX13"/>
      <c r="AAY13"/>
      <c r="AAZ13"/>
      <c r="ABA13"/>
      <c r="ABB13"/>
      <c r="ABC13"/>
      <c r="ABD13" s="10"/>
      <c r="ABE13" s="10"/>
      <c r="ABF13" s="10"/>
      <c r="ABG13"/>
      <c r="ABH13"/>
      <c r="ABI13"/>
      <c r="ABJ13"/>
      <c r="ABK13"/>
      <c r="ABL13"/>
      <c r="ABM13" s="10"/>
      <c r="ABN13" s="10"/>
      <c r="ABO13" s="10"/>
      <c r="ABP13"/>
      <c r="ABQ13"/>
      <c r="ABR13"/>
      <c r="ABS13"/>
      <c r="ABT13"/>
      <c r="ABU13"/>
      <c r="ABV13" s="10"/>
      <c r="ABW13" s="10"/>
      <c r="ABX13" s="10"/>
      <c r="ABY13"/>
      <c r="ABZ13"/>
      <c r="ACA13"/>
      <c r="ACB13"/>
      <c r="ACC13"/>
      <c r="ACD13"/>
      <c r="ACE13" s="10"/>
      <c r="ACF13" s="10"/>
      <c r="ACG13" s="10"/>
      <c r="ACH13"/>
      <c r="ACI13"/>
      <c r="ACJ13"/>
      <c r="ACK13"/>
      <c r="ACL13"/>
      <c r="ACM13"/>
      <c r="ACN13" s="10"/>
      <c r="ACO13" s="10"/>
      <c r="ACP13" s="10"/>
      <c r="ACQ13"/>
      <c r="ACR13"/>
      <c r="ACS13"/>
      <c r="ACT13"/>
      <c r="ACU13"/>
      <c r="ACV13"/>
      <c r="ACW13" s="10"/>
      <c r="ACX13" s="10"/>
      <c r="ACY13" s="10"/>
      <c r="ACZ13"/>
      <c r="ADA13"/>
      <c r="ADB13"/>
      <c r="ADC13"/>
      <c r="ADD13"/>
      <c r="ADE13"/>
      <c r="ADF13" s="10"/>
      <c r="ADG13" s="10"/>
      <c r="ADH13" s="10"/>
      <c r="ADI13"/>
      <c r="ADJ13"/>
      <c r="ADK13"/>
      <c r="ADL13"/>
      <c r="ADM13"/>
      <c r="ADN13"/>
      <c r="ADO13" s="10"/>
      <c r="ADP13" s="10"/>
      <c r="ADQ13" s="10"/>
      <c r="ADR13"/>
      <c r="ADS13"/>
      <c r="ADT13"/>
      <c r="ADU13"/>
      <c r="ADV13"/>
      <c r="ADW13"/>
      <c r="ADX13" s="10"/>
      <c r="ADY13" s="10"/>
      <c r="ADZ13" s="10"/>
      <c r="AEA13"/>
      <c r="AEB13"/>
      <c r="AEC13"/>
      <c r="AED13"/>
      <c r="AEE13"/>
      <c r="AEF13"/>
      <c r="AEG13" s="10"/>
      <c r="AEH13" s="10"/>
      <c r="AEI13" s="10"/>
      <c r="AEJ13"/>
      <c r="AEK13"/>
      <c r="AEL13"/>
      <c r="AEM13"/>
      <c r="AEN13"/>
      <c r="AEO13"/>
      <c r="AEP13" s="10"/>
      <c r="AEQ13" s="10"/>
      <c r="AER13" s="10"/>
      <c r="AES13"/>
      <c r="AET13"/>
      <c r="AEU13"/>
      <c r="AEV13"/>
      <c r="AEW13"/>
      <c r="AEX13"/>
      <c r="AEY13" s="10"/>
      <c r="AEZ13" s="10"/>
      <c r="AFA13" s="10"/>
      <c r="AFB13"/>
      <c r="AFC13"/>
      <c r="AFD13"/>
      <c r="AFE13"/>
      <c r="AFF13"/>
      <c r="AFG13"/>
      <c r="AFH13" s="10"/>
      <c r="AFI13" s="10"/>
      <c r="AFJ13" s="10"/>
      <c r="AFK13"/>
      <c r="AFL13"/>
      <c r="AFM13"/>
      <c r="AFN13"/>
      <c r="AFO13"/>
      <c r="AFP13"/>
      <c r="AFQ13" s="10"/>
      <c r="AFR13" s="10"/>
      <c r="AFS13" s="10"/>
      <c r="AFT13"/>
      <c r="AFU13"/>
      <c r="AFV13"/>
      <c r="AFW13"/>
      <c r="AFX13"/>
      <c r="AFY13"/>
      <c r="AFZ13" s="10"/>
      <c r="AGA13" s="10"/>
      <c r="AGB13" s="10"/>
      <c r="AGC13"/>
      <c r="AGD13"/>
      <c r="AGE13"/>
      <c r="AGF13"/>
      <c r="AGG13"/>
      <c r="AGH13"/>
      <c r="AGI13" s="10"/>
      <c r="AGJ13" s="10"/>
      <c r="AGK13" s="10"/>
      <c r="AGL13"/>
      <c r="AGM13"/>
      <c r="AGN13"/>
      <c r="AGO13"/>
      <c r="AGP13"/>
      <c r="AGQ13"/>
      <c r="AGR13" s="10"/>
      <c r="AGS13" s="10"/>
      <c r="AGT13" s="10"/>
      <c r="AGU13"/>
      <c r="AGV13"/>
      <c r="AGW13"/>
      <c r="AGX13"/>
      <c r="AGY13"/>
      <c r="AGZ13"/>
      <c r="AHA13" s="10"/>
      <c r="AHB13" s="10"/>
      <c r="AHC13" s="10"/>
      <c r="AHD13"/>
      <c r="AHE13"/>
      <c r="AHF13"/>
      <c r="AHG13"/>
      <c r="AHH13"/>
      <c r="AHI13"/>
      <c r="AHJ13" s="10"/>
      <c r="AHK13" s="10"/>
      <c r="AHL13" s="10"/>
      <c r="AHM13"/>
      <c r="AHN13"/>
      <c r="AHO13"/>
      <c r="AHP13"/>
      <c r="AHQ13"/>
      <c r="AHR13"/>
      <c r="AHS13" s="10"/>
      <c r="AHT13" s="10"/>
      <c r="AHU13" s="10"/>
      <c r="AHV13"/>
      <c r="AHW13"/>
      <c r="AHX13"/>
      <c r="AHY13"/>
      <c r="AHZ13"/>
      <c r="AIA13"/>
      <c r="AIB13" s="10"/>
      <c r="AIC13" s="10"/>
      <c r="AID13" s="10"/>
      <c r="AIE13"/>
      <c r="AIF13"/>
      <c r="AIG13"/>
      <c r="AIH13"/>
      <c r="AII13"/>
      <c r="AIJ13"/>
      <c r="AIK13" s="10"/>
      <c r="AIL13" s="10"/>
      <c r="AIM13" s="10"/>
      <c r="AIN13"/>
      <c r="AIO13"/>
      <c r="AIP13"/>
      <c r="AIQ13"/>
      <c r="AIR13"/>
      <c r="AIS13"/>
      <c r="AIT13" s="10"/>
      <c r="AIU13" s="10"/>
      <c r="AIV13" s="10"/>
      <c r="AIW13"/>
      <c r="AIX13"/>
      <c r="AIY13"/>
      <c r="AIZ13"/>
      <c r="AJA13"/>
      <c r="AJB13"/>
      <c r="AJC13" s="10"/>
      <c r="AJD13" s="10"/>
      <c r="AJE13" s="10"/>
      <c r="AJF13"/>
      <c r="AJG13"/>
      <c r="AJH13"/>
      <c r="AJI13"/>
      <c r="AJJ13"/>
      <c r="AJK13"/>
      <c r="AJL13" s="10"/>
      <c r="AJM13" s="10"/>
      <c r="AJN13" s="10"/>
    </row>
    <row r="14" spans="1:950" s="32" customFormat="1" ht="16.5" customHeight="1" x14ac:dyDescent="0.25">
      <c r="A14" s="115" t="s">
        <v>99</v>
      </c>
      <c r="B14" s="113" t="s">
        <v>170</v>
      </c>
      <c r="C14" s="10"/>
      <c r="D14" s="10"/>
      <c r="E14" s="10"/>
      <c r="F14"/>
      <c r="G14"/>
      <c r="H14"/>
      <c r="I14"/>
      <c r="J14"/>
      <c r="K14"/>
      <c r="L14" s="10"/>
      <c r="M14" s="10"/>
      <c r="N14" s="10"/>
      <c r="O14"/>
      <c r="P14"/>
      <c r="Q14"/>
      <c r="R14"/>
      <c r="S14"/>
      <c r="T14"/>
      <c r="U14" s="10"/>
      <c r="V14" s="10"/>
      <c r="W14" s="10"/>
      <c r="X14"/>
      <c r="Y14"/>
      <c r="Z14"/>
      <c r="AA14"/>
      <c r="AB14"/>
      <c r="AC14"/>
      <c r="AD14" s="10"/>
      <c r="AE14" s="10"/>
      <c r="AF14" s="10"/>
      <c r="AG14"/>
      <c r="AH14"/>
      <c r="AI14"/>
      <c r="AJ14"/>
      <c r="AK14"/>
      <c r="AL14"/>
      <c r="AM14" s="10"/>
      <c r="AN14" s="10"/>
      <c r="AO14" s="10"/>
      <c r="AP14"/>
      <c r="AQ14"/>
      <c r="AR14"/>
      <c r="AS14"/>
      <c r="AT14"/>
      <c r="AU14"/>
      <c r="AV14" s="10"/>
      <c r="AW14" s="10"/>
      <c r="AX14" s="10"/>
      <c r="AY14"/>
      <c r="AZ14"/>
      <c r="BA14"/>
      <c r="BB14"/>
      <c r="BC14"/>
      <c r="BD14"/>
      <c r="BE14" s="10"/>
      <c r="BF14" s="10"/>
      <c r="BG14" s="10"/>
      <c r="BH14"/>
      <c r="BI14"/>
      <c r="BJ14"/>
      <c r="BK14"/>
      <c r="BL14"/>
      <c r="BM14"/>
      <c r="BN14" s="10"/>
      <c r="BO14" s="10"/>
      <c r="BP14" s="10"/>
      <c r="BQ14"/>
      <c r="BR14"/>
      <c r="BS14"/>
      <c r="BT14"/>
      <c r="BU14"/>
      <c r="BV14"/>
      <c r="BW14" s="10"/>
      <c r="BX14" s="10"/>
      <c r="BY14" s="10"/>
      <c r="BZ14"/>
      <c r="CA14"/>
      <c r="CB14"/>
      <c r="CC14"/>
      <c r="CD14"/>
      <c r="CE14"/>
      <c r="CF14" s="10"/>
      <c r="CG14" s="10"/>
      <c r="CH14" s="10"/>
      <c r="CI14"/>
      <c r="CJ14"/>
      <c r="CK14"/>
      <c r="CL14"/>
      <c r="CM14"/>
      <c r="CN14"/>
      <c r="CO14" s="10"/>
      <c r="CP14" s="10"/>
      <c r="CQ14" s="10"/>
      <c r="CR14"/>
      <c r="CS14"/>
      <c r="CT14"/>
      <c r="CU14"/>
      <c r="CV14"/>
      <c r="CW14"/>
      <c r="CX14" s="10"/>
      <c r="CY14" s="10"/>
      <c r="CZ14" s="10"/>
      <c r="DA14"/>
      <c r="DB14"/>
      <c r="DC14"/>
      <c r="DD14"/>
      <c r="DE14"/>
      <c r="DF14"/>
      <c r="DG14" s="10"/>
      <c r="DH14" s="10"/>
      <c r="DI14" s="10"/>
      <c r="DJ14"/>
      <c r="DK14"/>
      <c r="DL14"/>
      <c r="DM14"/>
      <c r="DN14"/>
      <c r="DO14"/>
      <c r="DP14" s="10"/>
      <c r="DQ14" s="10"/>
      <c r="DR14" s="10"/>
      <c r="DS14"/>
      <c r="DT14"/>
      <c r="DU14"/>
      <c r="DV14"/>
      <c r="DW14"/>
      <c r="DX14"/>
      <c r="DY14" s="10"/>
      <c r="DZ14" s="10"/>
      <c r="EA14" s="10"/>
      <c r="EB14"/>
      <c r="EC14"/>
      <c r="ED14"/>
      <c r="EE14"/>
      <c r="EF14"/>
      <c r="EG14"/>
      <c r="EH14" s="10"/>
      <c r="EI14" s="10"/>
      <c r="EJ14" s="10"/>
      <c r="EK14"/>
      <c r="EL14"/>
      <c r="EM14"/>
      <c r="EN14"/>
      <c r="EO14"/>
      <c r="EP14"/>
      <c r="EQ14" s="10"/>
      <c r="ER14" s="10"/>
      <c r="ES14" s="10"/>
      <c r="ET14"/>
      <c r="EU14"/>
      <c r="EV14"/>
      <c r="EW14"/>
      <c r="EX14"/>
      <c r="EY14"/>
      <c r="EZ14" s="10"/>
      <c r="FA14" s="10"/>
      <c r="FB14" s="10"/>
      <c r="FC14"/>
      <c r="FD14"/>
      <c r="FE14"/>
      <c r="FF14"/>
      <c r="FG14"/>
      <c r="FH14"/>
      <c r="FI14" s="10"/>
      <c r="FJ14" s="10"/>
      <c r="FK14" s="10"/>
      <c r="FL14"/>
      <c r="FM14"/>
      <c r="FN14"/>
      <c r="FO14"/>
      <c r="FP14"/>
      <c r="FQ14"/>
      <c r="FR14" s="10"/>
      <c r="FS14" s="10"/>
      <c r="FT14" s="10"/>
      <c r="FU14"/>
      <c r="FV14"/>
      <c r="FW14"/>
      <c r="FX14"/>
      <c r="FY14"/>
      <c r="FZ14"/>
      <c r="GA14" s="10"/>
      <c r="GB14" s="10"/>
      <c r="GC14" s="10"/>
      <c r="GD14"/>
      <c r="GE14"/>
      <c r="GF14"/>
      <c r="GG14"/>
      <c r="GH14"/>
      <c r="GI14"/>
      <c r="GJ14" s="10"/>
      <c r="GK14" s="10"/>
      <c r="GL14" s="10"/>
      <c r="GM14"/>
      <c r="GN14"/>
      <c r="GO14"/>
      <c r="GP14"/>
      <c r="GQ14"/>
      <c r="GR14"/>
      <c r="GS14" s="10"/>
      <c r="GT14" s="10"/>
      <c r="GU14" s="10"/>
      <c r="GV14"/>
      <c r="GW14"/>
      <c r="GX14"/>
      <c r="GY14"/>
      <c r="GZ14"/>
      <c r="HA14"/>
      <c r="HB14" s="10"/>
      <c r="HC14" s="10"/>
      <c r="HD14" s="10"/>
      <c r="HE14"/>
      <c r="HF14"/>
      <c r="HG14"/>
      <c r="HH14"/>
      <c r="HI14"/>
      <c r="HJ14"/>
      <c r="HK14" s="10"/>
      <c r="HL14" s="10"/>
      <c r="HM14" s="10"/>
      <c r="HN14"/>
      <c r="HO14"/>
      <c r="HP14"/>
      <c r="HQ14"/>
      <c r="HR14"/>
      <c r="HS14"/>
      <c r="HT14" s="10"/>
      <c r="HU14" s="10"/>
      <c r="HV14" s="10"/>
      <c r="HW14"/>
      <c r="HX14"/>
      <c r="HY14"/>
      <c r="HZ14"/>
      <c r="IA14"/>
      <c r="IB14"/>
      <c r="IC14" s="10"/>
      <c r="ID14" s="10"/>
      <c r="IE14" s="10"/>
      <c r="IF14"/>
      <c r="IG14"/>
      <c r="IH14"/>
      <c r="II14"/>
      <c r="IJ14"/>
      <c r="IK14"/>
      <c r="IL14" s="10"/>
      <c r="IM14" s="10"/>
      <c r="IN14" s="10"/>
      <c r="IO14"/>
      <c r="IP14"/>
      <c r="IQ14"/>
      <c r="IR14"/>
      <c r="IS14"/>
      <c r="IT14"/>
      <c r="IU14" s="10"/>
      <c r="IV14" s="10"/>
      <c r="IW14" s="10"/>
      <c r="IX14"/>
      <c r="IY14"/>
      <c r="IZ14"/>
      <c r="JA14"/>
      <c r="JB14"/>
      <c r="JC14"/>
      <c r="JD14" s="10"/>
      <c r="JE14" s="10"/>
      <c r="JF14" s="10"/>
      <c r="JG14"/>
      <c r="JH14"/>
      <c r="JI14"/>
      <c r="JJ14"/>
      <c r="JK14"/>
      <c r="JL14"/>
      <c r="JM14" s="10"/>
      <c r="JN14" s="10"/>
      <c r="JO14" s="10"/>
      <c r="JP14"/>
      <c r="JQ14"/>
      <c r="JR14"/>
      <c r="JS14"/>
      <c r="JT14"/>
      <c r="JU14"/>
      <c r="JV14" s="10"/>
      <c r="JW14" s="10"/>
      <c r="JX14" s="10"/>
      <c r="JY14"/>
      <c r="JZ14"/>
      <c r="KA14"/>
      <c r="KB14"/>
      <c r="KC14"/>
      <c r="KD14"/>
      <c r="KE14" s="10"/>
      <c r="KF14" s="10"/>
      <c r="KG14" s="10"/>
      <c r="KH14"/>
      <c r="KI14"/>
      <c r="KJ14"/>
      <c r="KK14"/>
      <c r="KL14"/>
      <c r="KM14"/>
      <c r="KN14" s="10"/>
      <c r="KO14" s="10"/>
      <c r="KP14" s="10"/>
      <c r="KQ14"/>
      <c r="KR14"/>
      <c r="KS14"/>
      <c r="KT14"/>
      <c r="KU14"/>
      <c r="KV14"/>
      <c r="KW14" s="10"/>
      <c r="KX14" s="10"/>
      <c r="KY14" s="10"/>
      <c r="KZ14"/>
      <c r="LA14"/>
      <c r="LB14"/>
      <c r="LC14"/>
      <c r="LD14"/>
      <c r="LE14"/>
      <c r="LF14" s="10"/>
      <c r="LG14" s="10"/>
      <c r="LH14" s="10"/>
      <c r="LI14"/>
      <c r="LJ14"/>
      <c r="LK14"/>
      <c r="LL14"/>
      <c r="LM14"/>
      <c r="LN14"/>
      <c r="LO14" s="10"/>
      <c r="LP14" s="10"/>
      <c r="LQ14" s="10"/>
      <c r="LR14"/>
      <c r="LS14"/>
      <c r="LT14"/>
      <c r="LU14"/>
      <c r="LV14"/>
      <c r="LW14"/>
      <c r="LX14" s="10"/>
      <c r="LY14" s="10"/>
      <c r="LZ14" s="10"/>
      <c r="MA14"/>
      <c r="MB14"/>
      <c r="MC14"/>
      <c r="MD14"/>
      <c r="ME14"/>
      <c r="MF14"/>
      <c r="MG14" s="10"/>
      <c r="MH14" s="10"/>
      <c r="MI14" s="10"/>
      <c r="MJ14"/>
      <c r="MK14"/>
      <c r="ML14"/>
      <c r="MM14"/>
      <c r="MN14"/>
      <c r="MO14"/>
      <c r="MP14" s="10"/>
      <c r="MQ14" s="10"/>
      <c r="MR14" s="10"/>
      <c r="MS14"/>
      <c r="MT14"/>
      <c r="MU14"/>
      <c r="MV14"/>
      <c r="MW14"/>
      <c r="MX14"/>
      <c r="MY14" s="10"/>
      <c r="MZ14" s="10"/>
      <c r="NA14" s="10"/>
      <c r="NB14"/>
      <c r="NC14"/>
      <c r="ND14"/>
      <c r="NE14"/>
      <c r="NF14"/>
      <c r="NG14"/>
      <c r="NH14" s="10"/>
      <c r="NI14" s="10"/>
      <c r="NJ14" s="10"/>
      <c r="NK14"/>
      <c r="NL14"/>
      <c r="NM14"/>
      <c r="NN14"/>
      <c r="NO14"/>
      <c r="NP14"/>
      <c r="NQ14" s="10"/>
      <c r="NR14" s="10"/>
      <c r="NS14" s="10"/>
      <c r="NT14"/>
      <c r="NU14"/>
      <c r="NV14"/>
      <c r="NW14"/>
      <c r="NX14"/>
      <c r="NY14"/>
      <c r="NZ14" s="10"/>
      <c r="OA14" s="10"/>
      <c r="OB14" s="10"/>
      <c r="OC14"/>
      <c r="OD14"/>
      <c r="OE14"/>
      <c r="OF14"/>
      <c r="OG14"/>
      <c r="OH14"/>
      <c r="OI14" s="10"/>
      <c r="OJ14" s="10"/>
      <c r="OK14" s="10"/>
      <c r="OL14"/>
      <c r="OM14"/>
      <c r="ON14"/>
      <c r="OO14"/>
      <c r="OP14"/>
      <c r="OQ14"/>
      <c r="OR14" s="10"/>
      <c r="OS14" s="10"/>
      <c r="OT14" s="10"/>
      <c r="OU14"/>
      <c r="OV14"/>
      <c r="OW14"/>
      <c r="OX14"/>
      <c r="OY14"/>
      <c r="OZ14"/>
      <c r="PA14" s="10"/>
      <c r="PB14" s="10"/>
      <c r="PC14" s="10"/>
      <c r="PD14"/>
      <c r="PE14"/>
      <c r="PF14"/>
      <c r="PG14"/>
      <c r="PH14"/>
      <c r="PI14"/>
      <c r="PJ14" s="10"/>
      <c r="PK14" s="10"/>
      <c r="PL14" s="10"/>
      <c r="PM14"/>
      <c r="PN14"/>
      <c r="PO14"/>
      <c r="PP14"/>
      <c r="PQ14"/>
      <c r="PR14"/>
      <c r="PS14" s="10"/>
      <c r="PT14" s="10"/>
      <c r="PU14" s="10"/>
      <c r="PV14"/>
      <c r="PW14"/>
      <c r="PX14"/>
      <c r="PY14"/>
      <c r="PZ14"/>
      <c r="QA14"/>
      <c r="QB14" s="10"/>
      <c r="QC14" s="10"/>
      <c r="QD14" s="10"/>
      <c r="QE14"/>
      <c r="QF14"/>
      <c r="QG14"/>
      <c r="QH14"/>
      <c r="QI14"/>
      <c r="QJ14"/>
      <c r="QK14" s="10"/>
      <c r="QL14" s="10"/>
      <c r="QM14" s="10"/>
      <c r="QN14"/>
      <c r="QO14"/>
      <c r="QP14"/>
      <c r="QQ14"/>
      <c r="QR14"/>
      <c r="QS14"/>
      <c r="QT14" s="10"/>
      <c r="QU14" s="10"/>
      <c r="QV14" s="10"/>
      <c r="QW14"/>
      <c r="QX14"/>
      <c r="QY14"/>
      <c r="QZ14"/>
      <c r="RA14"/>
      <c r="RB14"/>
      <c r="RC14" s="10"/>
      <c r="RD14" s="10"/>
      <c r="RE14" s="10"/>
      <c r="RF14"/>
      <c r="RG14"/>
      <c r="RH14"/>
      <c r="RI14"/>
      <c r="RJ14"/>
      <c r="RK14"/>
      <c r="RL14" s="10"/>
      <c r="RM14" s="10"/>
      <c r="RN14" s="10"/>
      <c r="RO14"/>
      <c r="RP14"/>
      <c r="RQ14"/>
      <c r="RR14"/>
      <c r="RS14"/>
      <c r="RT14"/>
      <c r="RU14" s="10"/>
      <c r="RV14" s="10"/>
      <c r="RW14" s="10"/>
      <c r="RX14"/>
      <c r="RY14"/>
      <c r="RZ14"/>
      <c r="SA14"/>
      <c r="SB14"/>
      <c r="SC14"/>
      <c r="SD14" s="10"/>
      <c r="SE14" s="10"/>
      <c r="SF14" s="10"/>
      <c r="SG14"/>
      <c r="SH14"/>
      <c r="SI14"/>
      <c r="SJ14"/>
      <c r="SK14"/>
      <c r="SL14"/>
      <c r="SM14" s="10"/>
      <c r="SN14" s="10"/>
      <c r="SO14" s="10"/>
      <c r="SP14"/>
      <c r="SQ14"/>
      <c r="SR14"/>
      <c r="SS14"/>
      <c r="ST14"/>
      <c r="SU14"/>
      <c r="SV14" s="10"/>
      <c r="SW14" s="10"/>
      <c r="SX14" s="10"/>
      <c r="SY14"/>
      <c r="SZ14"/>
      <c r="TA14"/>
      <c r="TB14"/>
      <c r="TC14"/>
      <c r="TD14"/>
      <c r="TE14" s="10"/>
      <c r="TF14" s="10"/>
      <c r="TG14" s="10"/>
      <c r="TH14"/>
      <c r="TI14"/>
      <c r="TJ14"/>
      <c r="TK14"/>
      <c r="TL14"/>
      <c r="TM14"/>
      <c r="TN14" s="10"/>
      <c r="TO14" s="10"/>
      <c r="TP14" s="10"/>
      <c r="TQ14"/>
      <c r="TR14"/>
      <c r="TS14"/>
      <c r="TT14"/>
      <c r="TU14"/>
      <c r="TV14"/>
      <c r="TW14" s="10"/>
      <c r="TX14" s="10"/>
      <c r="TY14" s="10"/>
      <c r="TZ14"/>
      <c r="UA14"/>
      <c r="UB14"/>
      <c r="UC14"/>
      <c r="UD14"/>
      <c r="UE14"/>
      <c r="UF14" s="10"/>
      <c r="UG14" s="10"/>
      <c r="UH14" s="10"/>
      <c r="UI14"/>
      <c r="UJ14"/>
      <c r="UK14"/>
      <c r="UL14"/>
      <c r="UM14"/>
      <c r="UN14"/>
      <c r="UO14" s="10"/>
      <c r="UP14" s="10"/>
      <c r="UQ14" s="10"/>
      <c r="UR14"/>
      <c r="US14"/>
      <c r="UT14"/>
      <c r="UU14"/>
      <c r="UV14"/>
      <c r="UW14"/>
      <c r="UX14" s="10"/>
      <c r="UY14" s="10"/>
      <c r="UZ14" s="10"/>
      <c r="VA14"/>
      <c r="VB14"/>
      <c r="VC14"/>
      <c r="VD14"/>
      <c r="VE14"/>
      <c r="VF14"/>
      <c r="VG14" s="10"/>
      <c r="VH14" s="10"/>
      <c r="VI14" s="10"/>
      <c r="VJ14"/>
      <c r="VK14"/>
      <c r="VL14"/>
      <c r="VM14"/>
      <c r="VN14"/>
      <c r="VO14"/>
      <c r="VP14" s="10"/>
      <c r="VQ14" s="10"/>
      <c r="VR14" s="10"/>
      <c r="VS14"/>
      <c r="VT14"/>
      <c r="VU14"/>
      <c r="VV14"/>
      <c r="VW14"/>
      <c r="VX14"/>
      <c r="VY14" s="10"/>
      <c r="VZ14" s="10"/>
      <c r="WA14" s="10"/>
      <c r="WB14"/>
      <c r="WC14"/>
      <c r="WD14"/>
      <c r="WE14"/>
      <c r="WF14"/>
      <c r="WG14"/>
      <c r="WH14" s="10"/>
      <c r="WI14" s="10"/>
      <c r="WJ14" s="10"/>
      <c r="WK14"/>
      <c r="WL14"/>
      <c r="WM14"/>
      <c r="WN14"/>
      <c r="WO14"/>
      <c r="WP14"/>
      <c r="WQ14" s="10"/>
      <c r="WR14" s="10"/>
      <c r="WS14" s="10"/>
      <c r="WT14"/>
      <c r="WU14"/>
      <c r="WV14"/>
      <c r="WW14"/>
      <c r="WX14"/>
      <c r="WY14"/>
      <c r="WZ14" s="10"/>
      <c r="XA14" s="10"/>
      <c r="XB14" s="10"/>
      <c r="XC14"/>
      <c r="XD14"/>
      <c r="XE14"/>
      <c r="XF14"/>
      <c r="XG14"/>
      <c r="XH14"/>
      <c r="XI14" s="10"/>
      <c r="XJ14" s="10"/>
      <c r="XK14" s="10"/>
      <c r="XL14"/>
      <c r="XM14"/>
      <c r="XN14"/>
      <c r="XO14"/>
      <c r="XP14"/>
      <c r="XQ14"/>
      <c r="XR14" s="10"/>
      <c r="XS14" s="10"/>
      <c r="XT14" s="10"/>
      <c r="XU14"/>
      <c r="XV14"/>
      <c r="XW14"/>
      <c r="XX14"/>
      <c r="XY14"/>
      <c r="XZ14"/>
      <c r="YA14" s="10"/>
      <c r="YB14" s="10"/>
      <c r="YC14" s="10"/>
      <c r="YD14"/>
      <c r="YE14"/>
      <c r="YF14"/>
      <c r="YG14"/>
      <c r="YH14"/>
      <c r="YI14"/>
      <c r="YJ14" s="10"/>
      <c r="YK14" s="10"/>
      <c r="YL14" s="10"/>
      <c r="YM14"/>
      <c r="YN14"/>
      <c r="YO14"/>
      <c r="YP14"/>
      <c r="YQ14"/>
      <c r="YR14"/>
      <c r="YS14" s="10"/>
      <c r="YT14" s="10"/>
      <c r="YU14" s="10"/>
      <c r="YV14"/>
      <c r="YW14"/>
      <c r="YX14"/>
      <c r="YY14"/>
      <c r="YZ14"/>
      <c r="ZA14"/>
      <c r="ZB14" s="10"/>
      <c r="ZC14" s="10"/>
      <c r="ZD14" s="10"/>
      <c r="ZE14"/>
      <c r="ZF14"/>
      <c r="ZG14"/>
      <c r="ZH14"/>
      <c r="ZI14"/>
      <c r="ZJ14"/>
      <c r="ZK14" s="10"/>
      <c r="ZL14" s="10"/>
      <c r="ZM14" s="10"/>
      <c r="ZN14"/>
      <c r="ZO14"/>
      <c r="ZP14"/>
      <c r="ZQ14"/>
      <c r="ZR14"/>
      <c r="ZS14"/>
      <c r="ZT14" s="10"/>
      <c r="ZU14" s="10"/>
      <c r="ZV14" s="10"/>
      <c r="ZW14"/>
      <c r="ZX14"/>
      <c r="ZY14"/>
      <c r="ZZ14"/>
      <c r="AAA14"/>
      <c r="AAB14"/>
      <c r="AAC14" s="10"/>
      <c r="AAD14" s="10"/>
      <c r="AAE14" s="10"/>
      <c r="AAF14"/>
      <c r="AAG14"/>
      <c r="AAH14"/>
      <c r="AAI14"/>
      <c r="AAJ14"/>
      <c r="AAK14"/>
      <c r="AAL14" s="10"/>
      <c r="AAM14" s="10"/>
      <c r="AAN14" s="10"/>
      <c r="AAO14"/>
      <c r="AAP14"/>
      <c r="AAQ14"/>
      <c r="AAR14"/>
      <c r="AAS14"/>
      <c r="AAT14"/>
      <c r="AAU14" s="10"/>
      <c r="AAV14" s="10"/>
      <c r="AAW14" s="10"/>
      <c r="AAX14"/>
      <c r="AAY14"/>
      <c r="AAZ14"/>
      <c r="ABA14"/>
      <c r="ABB14"/>
      <c r="ABC14"/>
      <c r="ABD14" s="10"/>
      <c r="ABE14" s="10"/>
      <c r="ABF14" s="10"/>
      <c r="ABG14"/>
      <c r="ABH14"/>
      <c r="ABI14"/>
      <c r="ABJ14"/>
      <c r="ABK14"/>
      <c r="ABL14"/>
      <c r="ABM14" s="10"/>
      <c r="ABN14" s="10"/>
      <c r="ABO14" s="10"/>
      <c r="ABP14"/>
      <c r="ABQ14"/>
      <c r="ABR14"/>
      <c r="ABS14"/>
      <c r="ABT14"/>
      <c r="ABU14"/>
      <c r="ABV14" s="10"/>
      <c r="ABW14" s="10"/>
      <c r="ABX14" s="10"/>
      <c r="ABY14"/>
      <c r="ABZ14"/>
      <c r="ACA14"/>
      <c r="ACB14"/>
      <c r="ACC14"/>
      <c r="ACD14"/>
      <c r="ACE14" s="10"/>
      <c r="ACF14" s="10"/>
      <c r="ACG14" s="10"/>
      <c r="ACH14"/>
      <c r="ACI14"/>
      <c r="ACJ14"/>
      <c r="ACK14"/>
      <c r="ACL14"/>
      <c r="ACM14"/>
      <c r="ACN14" s="10"/>
      <c r="ACO14" s="10"/>
      <c r="ACP14" s="10"/>
      <c r="ACQ14"/>
      <c r="ACR14"/>
      <c r="ACS14"/>
      <c r="ACT14"/>
      <c r="ACU14"/>
      <c r="ACV14"/>
      <c r="ACW14" s="10"/>
      <c r="ACX14" s="10"/>
      <c r="ACY14" s="10"/>
      <c r="ACZ14"/>
      <c r="ADA14"/>
      <c r="ADB14"/>
      <c r="ADC14"/>
      <c r="ADD14"/>
      <c r="ADE14"/>
      <c r="ADF14" s="10"/>
      <c r="ADG14" s="10"/>
      <c r="ADH14" s="10"/>
      <c r="ADI14"/>
      <c r="ADJ14"/>
      <c r="ADK14"/>
      <c r="ADL14"/>
      <c r="ADM14"/>
      <c r="ADN14"/>
      <c r="ADO14" s="10"/>
      <c r="ADP14" s="10"/>
      <c r="ADQ14" s="10"/>
      <c r="ADR14"/>
      <c r="ADS14"/>
      <c r="ADT14"/>
      <c r="ADU14"/>
      <c r="ADV14"/>
      <c r="ADW14"/>
      <c r="ADX14" s="10"/>
      <c r="ADY14" s="10"/>
      <c r="ADZ14" s="10"/>
      <c r="AEA14"/>
      <c r="AEB14"/>
      <c r="AEC14"/>
      <c r="AED14"/>
      <c r="AEE14"/>
      <c r="AEF14"/>
      <c r="AEG14" s="10"/>
      <c r="AEH14" s="10"/>
      <c r="AEI14" s="10"/>
      <c r="AEJ14"/>
      <c r="AEK14"/>
      <c r="AEL14"/>
      <c r="AEM14"/>
      <c r="AEN14"/>
      <c r="AEO14"/>
      <c r="AEP14" s="10"/>
      <c r="AEQ14" s="10"/>
      <c r="AER14" s="10"/>
      <c r="AES14"/>
      <c r="AET14"/>
      <c r="AEU14"/>
      <c r="AEV14"/>
      <c r="AEW14"/>
      <c r="AEX14"/>
      <c r="AEY14" s="10"/>
      <c r="AEZ14" s="10"/>
      <c r="AFA14" s="10"/>
      <c r="AFB14"/>
      <c r="AFC14"/>
      <c r="AFD14"/>
      <c r="AFE14"/>
      <c r="AFF14"/>
      <c r="AFG14"/>
      <c r="AFH14" s="10"/>
      <c r="AFI14" s="10"/>
      <c r="AFJ14" s="10"/>
      <c r="AFK14"/>
      <c r="AFL14"/>
      <c r="AFM14"/>
      <c r="AFN14"/>
      <c r="AFO14"/>
      <c r="AFP14"/>
      <c r="AFQ14" s="10"/>
      <c r="AFR14" s="10"/>
      <c r="AFS14" s="10"/>
      <c r="AFT14"/>
      <c r="AFU14"/>
      <c r="AFV14"/>
      <c r="AFW14"/>
      <c r="AFX14"/>
      <c r="AFY14"/>
      <c r="AFZ14" s="10"/>
      <c r="AGA14" s="10"/>
      <c r="AGB14" s="10"/>
      <c r="AGC14"/>
      <c r="AGD14"/>
      <c r="AGE14"/>
      <c r="AGF14"/>
      <c r="AGG14"/>
      <c r="AGH14"/>
      <c r="AGI14" s="10"/>
      <c r="AGJ14" s="10"/>
      <c r="AGK14" s="10"/>
      <c r="AGL14"/>
      <c r="AGM14"/>
      <c r="AGN14"/>
      <c r="AGO14"/>
      <c r="AGP14"/>
      <c r="AGQ14"/>
      <c r="AGR14" s="10"/>
      <c r="AGS14" s="10"/>
      <c r="AGT14" s="10"/>
      <c r="AGU14"/>
      <c r="AGV14"/>
      <c r="AGW14"/>
      <c r="AGX14"/>
      <c r="AGY14"/>
      <c r="AGZ14"/>
      <c r="AHA14" s="10"/>
      <c r="AHB14" s="10"/>
      <c r="AHC14" s="10"/>
      <c r="AHD14"/>
      <c r="AHE14"/>
      <c r="AHF14"/>
      <c r="AHG14"/>
      <c r="AHH14"/>
      <c r="AHI14"/>
      <c r="AHJ14" s="10"/>
      <c r="AHK14" s="10"/>
      <c r="AHL14" s="10"/>
      <c r="AHM14"/>
      <c r="AHN14"/>
      <c r="AHO14"/>
      <c r="AHP14"/>
      <c r="AHQ14"/>
      <c r="AHR14"/>
      <c r="AHS14" s="10"/>
      <c r="AHT14" s="10"/>
      <c r="AHU14" s="10"/>
      <c r="AHV14"/>
      <c r="AHW14"/>
      <c r="AHX14"/>
      <c r="AHY14"/>
      <c r="AHZ14"/>
      <c r="AIA14"/>
      <c r="AIB14" s="10"/>
      <c r="AIC14" s="10"/>
      <c r="AID14" s="10"/>
      <c r="AIE14"/>
      <c r="AIF14"/>
      <c r="AIG14"/>
      <c r="AIH14"/>
      <c r="AII14"/>
      <c r="AIJ14"/>
      <c r="AIK14" s="10"/>
      <c r="AIL14" s="10"/>
      <c r="AIM14" s="10"/>
      <c r="AIN14"/>
      <c r="AIO14"/>
      <c r="AIP14"/>
      <c r="AIQ14"/>
      <c r="AIR14"/>
      <c r="AIS14"/>
      <c r="AIT14" s="10"/>
      <c r="AIU14" s="10"/>
      <c r="AIV14" s="10"/>
      <c r="AIW14"/>
      <c r="AIX14"/>
      <c r="AIY14"/>
      <c r="AIZ14"/>
      <c r="AJA14"/>
      <c r="AJB14"/>
      <c r="AJC14" s="10"/>
      <c r="AJD14" s="10"/>
      <c r="AJE14" s="10"/>
      <c r="AJF14"/>
      <c r="AJG14"/>
      <c r="AJH14"/>
      <c r="AJI14"/>
      <c r="AJJ14"/>
      <c r="AJK14"/>
      <c r="AJL14" s="10"/>
      <c r="AJM14" s="10"/>
      <c r="AJN14" s="10"/>
    </row>
    <row r="15" spans="1:950" s="32" customFormat="1" ht="16.5" customHeight="1" x14ac:dyDescent="0.25">
      <c r="A15" s="115" t="s">
        <v>96</v>
      </c>
      <c r="B15" s="113" t="s">
        <v>113</v>
      </c>
      <c r="C15" s="10"/>
      <c r="D15" s="10"/>
      <c r="E15" s="10"/>
      <c r="F15"/>
      <c r="G15"/>
      <c r="H15"/>
      <c r="I15"/>
      <c r="J15"/>
      <c r="K15"/>
      <c r="L15" s="10"/>
      <c r="M15" s="10"/>
      <c r="N15" s="10"/>
      <c r="O15"/>
      <c r="P15"/>
      <c r="Q15"/>
      <c r="R15"/>
      <c r="S15"/>
      <c r="T15"/>
      <c r="U15" s="10"/>
      <c r="V15" s="10"/>
      <c r="W15" s="10"/>
      <c r="X15"/>
      <c r="Y15"/>
      <c r="Z15"/>
      <c r="AA15"/>
      <c r="AB15"/>
      <c r="AC15"/>
      <c r="AD15" s="10"/>
      <c r="AE15" s="10"/>
      <c r="AF15" s="10"/>
      <c r="AG15"/>
      <c r="AH15"/>
      <c r="AI15"/>
      <c r="AJ15"/>
      <c r="AK15"/>
      <c r="AL15"/>
      <c r="AM15" s="10"/>
      <c r="AN15" s="10"/>
      <c r="AO15" s="10"/>
      <c r="AP15"/>
      <c r="AQ15"/>
      <c r="AR15"/>
      <c r="AS15"/>
      <c r="AT15"/>
      <c r="AU15"/>
      <c r="AV15" s="10"/>
      <c r="AW15" s="10"/>
      <c r="AX15" s="10"/>
      <c r="AY15"/>
      <c r="AZ15"/>
      <c r="BA15"/>
      <c r="BB15"/>
      <c r="BC15"/>
      <c r="BD15"/>
      <c r="BE15" s="10"/>
      <c r="BF15" s="10"/>
      <c r="BG15" s="10"/>
      <c r="BH15"/>
      <c r="BI15"/>
      <c r="BJ15"/>
      <c r="BK15"/>
      <c r="BL15"/>
      <c r="BM15"/>
      <c r="BN15" s="10"/>
      <c r="BO15" s="10"/>
      <c r="BP15" s="10"/>
      <c r="BQ15"/>
      <c r="BR15"/>
      <c r="BS15"/>
      <c r="BT15"/>
      <c r="BU15"/>
      <c r="BV15"/>
      <c r="BW15" s="10"/>
      <c r="BX15" s="10"/>
      <c r="BY15" s="10"/>
      <c r="BZ15"/>
      <c r="CA15"/>
      <c r="CB15"/>
      <c r="CC15"/>
      <c r="CD15"/>
      <c r="CE15"/>
      <c r="CF15" s="10"/>
      <c r="CG15" s="10"/>
      <c r="CH15" s="10"/>
      <c r="CI15"/>
      <c r="CJ15"/>
      <c r="CK15"/>
      <c r="CL15"/>
      <c r="CM15"/>
      <c r="CN15"/>
      <c r="CO15" s="10"/>
      <c r="CP15" s="10"/>
      <c r="CQ15" s="10"/>
      <c r="CR15"/>
      <c r="CS15"/>
      <c r="CT15"/>
      <c r="CU15"/>
      <c r="CV15"/>
      <c r="CW15"/>
      <c r="CX15" s="10"/>
      <c r="CY15" s="10"/>
      <c r="CZ15" s="10"/>
      <c r="DA15"/>
      <c r="DB15"/>
      <c r="DC15"/>
      <c r="DD15"/>
      <c r="DE15"/>
      <c r="DF15"/>
      <c r="DG15" s="10"/>
      <c r="DH15" s="10"/>
      <c r="DI15" s="10"/>
      <c r="DJ15"/>
      <c r="DK15"/>
      <c r="DL15"/>
      <c r="DM15"/>
      <c r="DN15"/>
      <c r="DO15"/>
      <c r="DP15" s="10"/>
      <c r="DQ15" s="10"/>
      <c r="DR15" s="10"/>
      <c r="DS15"/>
      <c r="DT15"/>
      <c r="DU15"/>
      <c r="DV15"/>
      <c r="DW15"/>
      <c r="DX15"/>
      <c r="DY15" s="10"/>
      <c r="DZ15" s="10"/>
      <c r="EA15" s="10"/>
      <c r="EB15"/>
      <c r="EC15"/>
      <c r="ED15"/>
      <c r="EE15"/>
      <c r="EF15"/>
      <c r="EG15"/>
      <c r="EH15" s="10"/>
      <c r="EI15" s="10"/>
      <c r="EJ15" s="10"/>
      <c r="EK15"/>
      <c r="EL15"/>
      <c r="EM15"/>
      <c r="EN15"/>
      <c r="EO15"/>
      <c r="EP15"/>
      <c r="EQ15" s="10"/>
      <c r="ER15" s="10"/>
      <c r="ES15" s="10"/>
      <c r="ET15"/>
      <c r="EU15"/>
      <c r="EV15"/>
      <c r="EW15"/>
      <c r="EX15"/>
      <c r="EY15"/>
      <c r="EZ15" s="10"/>
      <c r="FA15" s="10"/>
      <c r="FB15" s="10"/>
      <c r="FC15"/>
      <c r="FD15"/>
      <c r="FE15"/>
      <c r="FF15"/>
      <c r="FG15"/>
      <c r="FH15"/>
      <c r="FI15" s="10"/>
      <c r="FJ15" s="10"/>
      <c r="FK15" s="10"/>
      <c r="FL15"/>
      <c r="FM15"/>
      <c r="FN15"/>
      <c r="FO15"/>
      <c r="FP15"/>
      <c r="FQ15"/>
      <c r="FR15" s="10"/>
      <c r="FS15" s="10"/>
      <c r="FT15" s="10"/>
      <c r="FU15"/>
      <c r="FV15"/>
      <c r="FW15"/>
      <c r="FX15"/>
      <c r="FY15"/>
      <c r="FZ15"/>
      <c r="GA15" s="10"/>
      <c r="GB15" s="10"/>
      <c r="GC15" s="10"/>
      <c r="GD15"/>
      <c r="GE15"/>
      <c r="GF15"/>
      <c r="GG15"/>
      <c r="GH15"/>
      <c r="GI15"/>
      <c r="GJ15" s="10"/>
      <c r="GK15" s="10"/>
      <c r="GL15" s="10"/>
      <c r="GM15"/>
      <c r="GN15"/>
      <c r="GO15"/>
      <c r="GP15"/>
      <c r="GQ15"/>
      <c r="GR15"/>
      <c r="GS15" s="10"/>
      <c r="GT15" s="10"/>
      <c r="GU15" s="10"/>
      <c r="GV15"/>
      <c r="GW15"/>
      <c r="GX15"/>
      <c r="GY15"/>
      <c r="GZ15"/>
      <c r="HA15"/>
      <c r="HB15" s="10"/>
      <c r="HC15" s="10"/>
      <c r="HD15" s="10"/>
      <c r="HE15"/>
      <c r="HF15"/>
      <c r="HG15"/>
      <c r="HH15"/>
      <c r="HI15"/>
      <c r="HJ15"/>
      <c r="HK15" s="10"/>
      <c r="HL15" s="10"/>
      <c r="HM15" s="10"/>
      <c r="HN15"/>
      <c r="HO15"/>
      <c r="HP15"/>
      <c r="HQ15"/>
      <c r="HR15"/>
      <c r="HS15"/>
      <c r="HT15" s="10"/>
      <c r="HU15" s="10"/>
      <c r="HV15" s="10"/>
      <c r="HW15"/>
      <c r="HX15"/>
      <c r="HY15"/>
      <c r="HZ15"/>
      <c r="IA15"/>
      <c r="IB15"/>
      <c r="IC15" s="10"/>
      <c r="ID15" s="10"/>
      <c r="IE15" s="10"/>
      <c r="IF15"/>
      <c r="IG15"/>
      <c r="IH15"/>
      <c r="II15"/>
      <c r="IJ15"/>
      <c r="IK15"/>
      <c r="IL15" s="10"/>
      <c r="IM15" s="10"/>
      <c r="IN15" s="10"/>
      <c r="IO15"/>
      <c r="IP15"/>
      <c r="IQ15"/>
      <c r="IR15"/>
      <c r="IS15"/>
      <c r="IT15"/>
      <c r="IU15" s="10"/>
      <c r="IV15" s="10"/>
      <c r="IW15" s="10"/>
      <c r="IX15"/>
      <c r="IY15"/>
      <c r="IZ15"/>
      <c r="JA15"/>
      <c r="JB15"/>
      <c r="JC15"/>
      <c r="JD15" s="10"/>
      <c r="JE15" s="10"/>
      <c r="JF15" s="10"/>
      <c r="JG15"/>
      <c r="JH15"/>
      <c r="JI15"/>
      <c r="JJ15"/>
      <c r="JK15"/>
      <c r="JL15"/>
      <c r="JM15" s="10"/>
      <c r="JN15" s="10"/>
      <c r="JO15" s="10"/>
      <c r="JP15"/>
      <c r="JQ15"/>
      <c r="JR15"/>
      <c r="JS15"/>
      <c r="JT15"/>
      <c r="JU15"/>
      <c r="JV15" s="10"/>
      <c r="JW15" s="10"/>
      <c r="JX15" s="10"/>
      <c r="JY15"/>
      <c r="JZ15"/>
      <c r="KA15"/>
      <c r="KB15"/>
      <c r="KC15"/>
      <c r="KD15"/>
      <c r="KE15" s="10"/>
      <c r="KF15" s="10"/>
      <c r="KG15" s="10"/>
      <c r="KH15"/>
      <c r="KI15"/>
      <c r="KJ15"/>
      <c r="KK15"/>
      <c r="KL15"/>
      <c r="KM15"/>
      <c r="KN15" s="10"/>
      <c r="KO15" s="10"/>
      <c r="KP15" s="10"/>
      <c r="KQ15"/>
      <c r="KR15"/>
      <c r="KS15"/>
      <c r="KT15"/>
      <c r="KU15"/>
      <c r="KV15"/>
      <c r="KW15" s="10"/>
      <c r="KX15" s="10"/>
      <c r="KY15" s="10"/>
      <c r="KZ15"/>
      <c r="LA15"/>
      <c r="LB15"/>
      <c r="LC15"/>
      <c r="LD15"/>
      <c r="LE15"/>
      <c r="LF15" s="10"/>
      <c r="LG15" s="10"/>
      <c r="LH15" s="10"/>
      <c r="LI15"/>
      <c r="LJ15"/>
      <c r="LK15"/>
      <c r="LL15"/>
      <c r="LM15"/>
      <c r="LN15"/>
      <c r="LO15" s="10"/>
      <c r="LP15" s="10"/>
      <c r="LQ15" s="10"/>
      <c r="LR15"/>
      <c r="LS15"/>
      <c r="LT15"/>
      <c r="LU15"/>
      <c r="LV15"/>
      <c r="LW15"/>
      <c r="LX15" s="10"/>
      <c r="LY15" s="10"/>
      <c r="LZ15" s="10"/>
      <c r="MA15"/>
      <c r="MB15"/>
      <c r="MC15"/>
      <c r="MD15"/>
      <c r="ME15"/>
      <c r="MF15"/>
      <c r="MG15" s="10"/>
      <c r="MH15" s="10"/>
      <c r="MI15" s="10"/>
      <c r="MJ15"/>
      <c r="MK15"/>
      <c r="ML15"/>
      <c r="MM15"/>
      <c r="MN15"/>
      <c r="MO15"/>
      <c r="MP15" s="10"/>
      <c r="MQ15" s="10"/>
      <c r="MR15" s="10"/>
      <c r="MS15"/>
      <c r="MT15"/>
      <c r="MU15"/>
      <c r="MV15"/>
      <c r="MW15"/>
      <c r="MX15"/>
      <c r="MY15" s="10"/>
      <c r="MZ15" s="10"/>
      <c r="NA15" s="10"/>
      <c r="NB15"/>
      <c r="NC15"/>
      <c r="ND15"/>
      <c r="NE15"/>
      <c r="NF15"/>
      <c r="NG15"/>
      <c r="NH15" s="10"/>
      <c r="NI15" s="10"/>
      <c r="NJ15" s="10"/>
      <c r="NK15"/>
      <c r="NL15"/>
      <c r="NM15"/>
      <c r="NN15"/>
      <c r="NO15"/>
      <c r="NP15"/>
      <c r="NQ15" s="10"/>
      <c r="NR15" s="10"/>
      <c r="NS15" s="10"/>
      <c r="NT15"/>
      <c r="NU15"/>
      <c r="NV15"/>
      <c r="NW15"/>
      <c r="NX15"/>
      <c r="NY15"/>
      <c r="NZ15" s="10"/>
      <c r="OA15" s="10"/>
      <c r="OB15" s="10"/>
      <c r="OC15"/>
      <c r="OD15"/>
      <c r="OE15"/>
      <c r="OF15"/>
      <c r="OG15"/>
      <c r="OH15"/>
      <c r="OI15" s="10"/>
      <c r="OJ15" s="10"/>
      <c r="OK15" s="10"/>
      <c r="OL15"/>
      <c r="OM15"/>
      <c r="ON15"/>
      <c r="OO15"/>
      <c r="OP15"/>
      <c r="OQ15"/>
      <c r="OR15" s="10"/>
      <c r="OS15" s="10"/>
      <c r="OT15" s="10"/>
      <c r="OU15"/>
      <c r="OV15"/>
      <c r="OW15"/>
      <c r="OX15"/>
      <c r="OY15"/>
      <c r="OZ15"/>
      <c r="PA15" s="10"/>
      <c r="PB15" s="10"/>
      <c r="PC15" s="10"/>
      <c r="PD15"/>
      <c r="PE15"/>
      <c r="PF15"/>
      <c r="PG15"/>
      <c r="PH15"/>
      <c r="PI15"/>
      <c r="PJ15" s="10"/>
      <c r="PK15" s="10"/>
      <c r="PL15" s="10"/>
      <c r="PM15"/>
      <c r="PN15"/>
      <c r="PO15"/>
      <c r="PP15"/>
      <c r="PQ15"/>
      <c r="PR15"/>
      <c r="PS15" s="10"/>
      <c r="PT15" s="10"/>
      <c r="PU15" s="10"/>
      <c r="PV15"/>
      <c r="PW15"/>
      <c r="PX15"/>
      <c r="PY15"/>
      <c r="PZ15"/>
      <c r="QA15"/>
      <c r="QB15" s="10"/>
      <c r="QC15" s="10"/>
      <c r="QD15" s="10"/>
      <c r="QE15"/>
      <c r="QF15"/>
      <c r="QG15"/>
      <c r="QH15"/>
      <c r="QI15"/>
      <c r="QJ15"/>
      <c r="QK15" s="10"/>
      <c r="QL15" s="10"/>
      <c r="QM15" s="10"/>
      <c r="QN15"/>
      <c r="QO15"/>
      <c r="QP15"/>
      <c r="QQ15"/>
      <c r="QR15"/>
      <c r="QS15"/>
      <c r="QT15" s="10"/>
      <c r="QU15" s="10"/>
      <c r="QV15" s="10"/>
      <c r="QW15"/>
      <c r="QX15"/>
      <c r="QY15"/>
      <c r="QZ15"/>
      <c r="RA15"/>
      <c r="RB15"/>
      <c r="RC15" s="10"/>
      <c r="RD15" s="10"/>
      <c r="RE15" s="10"/>
      <c r="RF15"/>
      <c r="RG15"/>
      <c r="RH15"/>
      <c r="RI15"/>
      <c r="RJ15"/>
      <c r="RK15"/>
      <c r="RL15" s="10"/>
      <c r="RM15" s="10"/>
      <c r="RN15" s="10"/>
      <c r="RO15"/>
      <c r="RP15"/>
      <c r="RQ15"/>
      <c r="RR15"/>
      <c r="RS15"/>
      <c r="RT15"/>
      <c r="RU15" s="10"/>
      <c r="RV15" s="10"/>
      <c r="RW15" s="10"/>
      <c r="RX15"/>
      <c r="RY15"/>
      <c r="RZ15"/>
      <c r="SA15"/>
      <c r="SB15"/>
      <c r="SC15"/>
      <c r="SD15" s="10"/>
      <c r="SE15" s="10"/>
      <c r="SF15" s="10"/>
      <c r="SG15"/>
      <c r="SH15"/>
      <c r="SI15"/>
      <c r="SJ15"/>
      <c r="SK15"/>
      <c r="SL15"/>
      <c r="SM15" s="10"/>
      <c r="SN15" s="10"/>
      <c r="SO15" s="10"/>
      <c r="SP15"/>
      <c r="SQ15"/>
      <c r="SR15"/>
      <c r="SS15"/>
      <c r="ST15"/>
      <c r="SU15"/>
      <c r="SV15" s="10"/>
      <c r="SW15" s="10"/>
      <c r="SX15" s="10"/>
      <c r="SY15"/>
      <c r="SZ15"/>
      <c r="TA15"/>
      <c r="TB15"/>
      <c r="TC15"/>
      <c r="TD15"/>
      <c r="TE15" s="10"/>
      <c r="TF15" s="10"/>
      <c r="TG15" s="10"/>
      <c r="TH15"/>
      <c r="TI15"/>
      <c r="TJ15"/>
      <c r="TK15"/>
      <c r="TL15"/>
      <c r="TM15"/>
      <c r="TN15" s="10"/>
      <c r="TO15" s="10"/>
      <c r="TP15" s="10"/>
      <c r="TQ15"/>
      <c r="TR15"/>
      <c r="TS15"/>
      <c r="TT15"/>
      <c r="TU15"/>
      <c r="TV15"/>
      <c r="TW15" s="10"/>
      <c r="TX15" s="10"/>
      <c r="TY15" s="10"/>
      <c r="TZ15"/>
      <c r="UA15"/>
      <c r="UB15"/>
      <c r="UC15"/>
      <c r="UD15"/>
      <c r="UE15"/>
      <c r="UF15" s="10"/>
      <c r="UG15" s="10"/>
      <c r="UH15" s="10"/>
      <c r="UI15"/>
      <c r="UJ15"/>
      <c r="UK15"/>
      <c r="UL15"/>
      <c r="UM15"/>
      <c r="UN15"/>
      <c r="UO15" s="10"/>
      <c r="UP15" s="10"/>
      <c r="UQ15" s="10"/>
      <c r="UR15"/>
      <c r="US15"/>
      <c r="UT15"/>
      <c r="UU15"/>
      <c r="UV15"/>
      <c r="UW15"/>
      <c r="UX15" s="10"/>
      <c r="UY15" s="10"/>
      <c r="UZ15" s="10"/>
      <c r="VA15"/>
      <c r="VB15"/>
      <c r="VC15"/>
      <c r="VD15"/>
      <c r="VE15"/>
      <c r="VF15"/>
      <c r="VG15" s="10"/>
      <c r="VH15" s="10"/>
      <c r="VI15" s="10"/>
      <c r="VJ15"/>
      <c r="VK15"/>
      <c r="VL15"/>
      <c r="VM15"/>
      <c r="VN15"/>
      <c r="VO15"/>
      <c r="VP15" s="10"/>
      <c r="VQ15" s="10"/>
      <c r="VR15" s="10"/>
      <c r="VS15"/>
      <c r="VT15"/>
      <c r="VU15"/>
      <c r="VV15"/>
      <c r="VW15"/>
      <c r="VX15"/>
      <c r="VY15" s="10"/>
      <c r="VZ15" s="10"/>
      <c r="WA15" s="10"/>
      <c r="WB15"/>
      <c r="WC15"/>
      <c r="WD15"/>
      <c r="WE15"/>
      <c r="WF15"/>
      <c r="WG15"/>
      <c r="WH15" s="10"/>
      <c r="WI15" s="10"/>
      <c r="WJ15" s="10"/>
      <c r="WK15"/>
      <c r="WL15"/>
      <c r="WM15"/>
      <c r="WN15"/>
      <c r="WO15"/>
      <c r="WP15"/>
      <c r="WQ15" s="10"/>
      <c r="WR15" s="10"/>
      <c r="WS15" s="10"/>
      <c r="WT15"/>
      <c r="WU15"/>
      <c r="WV15"/>
      <c r="WW15"/>
      <c r="WX15"/>
      <c r="WY15"/>
      <c r="WZ15" s="10"/>
      <c r="XA15" s="10"/>
      <c r="XB15" s="10"/>
      <c r="XC15"/>
      <c r="XD15"/>
      <c r="XE15"/>
      <c r="XF15"/>
      <c r="XG15"/>
      <c r="XH15"/>
      <c r="XI15" s="10"/>
      <c r="XJ15" s="10"/>
      <c r="XK15" s="10"/>
      <c r="XL15"/>
      <c r="XM15"/>
      <c r="XN15"/>
      <c r="XO15"/>
      <c r="XP15"/>
      <c r="XQ15"/>
      <c r="XR15" s="10"/>
      <c r="XS15" s="10"/>
      <c r="XT15" s="10"/>
      <c r="XU15"/>
      <c r="XV15"/>
      <c r="XW15"/>
      <c r="XX15"/>
      <c r="XY15"/>
      <c r="XZ15"/>
      <c r="YA15" s="10"/>
      <c r="YB15" s="10"/>
      <c r="YC15" s="10"/>
      <c r="YD15"/>
      <c r="YE15"/>
      <c r="YF15"/>
      <c r="YG15"/>
      <c r="YH15"/>
      <c r="YI15"/>
      <c r="YJ15" s="10"/>
      <c r="YK15" s="10"/>
      <c r="YL15" s="10"/>
      <c r="YM15"/>
      <c r="YN15"/>
      <c r="YO15"/>
      <c r="YP15"/>
      <c r="YQ15"/>
      <c r="YR15"/>
      <c r="YS15" s="10"/>
      <c r="YT15" s="10"/>
      <c r="YU15" s="10"/>
      <c r="YV15"/>
      <c r="YW15"/>
      <c r="YX15"/>
      <c r="YY15"/>
      <c r="YZ15"/>
      <c r="ZA15"/>
      <c r="ZB15" s="10"/>
      <c r="ZC15" s="10"/>
      <c r="ZD15" s="10"/>
      <c r="ZE15"/>
      <c r="ZF15"/>
      <c r="ZG15"/>
      <c r="ZH15"/>
      <c r="ZI15"/>
      <c r="ZJ15"/>
      <c r="ZK15" s="10"/>
      <c r="ZL15" s="10"/>
      <c r="ZM15" s="10"/>
      <c r="ZN15"/>
      <c r="ZO15"/>
      <c r="ZP15"/>
      <c r="ZQ15"/>
      <c r="ZR15"/>
      <c r="ZS15"/>
      <c r="ZT15" s="10"/>
      <c r="ZU15" s="10"/>
      <c r="ZV15" s="10"/>
      <c r="ZW15"/>
      <c r="ZX15"/>
      <c r="ZY15"/>
      <c r="ZZ15"/>
      <c r="AAA15"/>
      <c r="AAB15"/>
      <c r="AAC15" s="10"/>
      <c r="AAD15" s="10"/>
      <c r="AAE15" s="10"/>
      <c r="AAF15"/>
      <c r="AAG15"/>
      <c r="AAH15"/>
      <c r="AAI15"/>
      <c r="AAJ15"/>
      <c r="AAK15"/>
      <c r="AAL15" s="10"/>
      <c r="AAM15" s="10"/>
      <c r="AAN15" s="10"/>
      <c r="AAO15"/>
      <c r="AAP15"/>
      <c r="AAQ15"/>
      <c r="AAR15"/>
      <c r="AAS15"/>
      <c r="AAT15"/>
      <c r="AAU15" s="10"/>
      <c r="AAV15" s="10"/>
      <c r="AAW15" s="10"/>
      <c r="AAX15"/>
      <c r="AAY15"/>
      <c r="AAZ15"/>
      <c r="ABA15"/>
      <c r="ABB15"/>
      <c r="ABC15"/>
      <c r="ABD15" s="10"/>
      <c r="ABE15" s="10"/>
      <c r="ABF15" s="10"/>
      <c r="ABG15"/>
      <c r="ABH15"/>
      <c r="ABI15"/>
      <c r="ABJ15"/>
      <c r="ABK15"/>
      <c r="ABL15"/>
      <c r="ABM15" s="10"/>
      <c r="ABN15" s="10"/>
      <c r="ABO15" s="10"/>
      <c r="ABP15"/>
      <c r="ABQ15"/>
      <c r="ABR15"/>
      <c r="ABS15"/>
      <c r="ABT15"/>
      <c r="ABU15"/>
      <c r="ABV15" s="10"/>
      <c r="ABW15" s="10"/>
      <c r="ABX15" s="10"/>
      <c r="ABY15"/>
      <c r="ABZ15"/>
      <c r="ACA15"/>
      <c r="ACB15"/>
      <c r="ACC15"/>
      <c r="ACD15"/>
      <c r="ACE15" s="10"/>
      <c r="ACF15" s="10"/>
      <c r="ACG15" s="10"/>
      <c r="ACH15"/>
      <c r="ACI15"/>
      <c r="ACJ15"/>
      <c r="ACK15"/>
      <c r="ACL15"/>
      <c r="ACM15"/>
      <c r="ACN15" s="10"/>
      <c r="ACO15" s="10"/>
      <c r="ACP15" s="10"/>
      <c r="ACQ15"/>
      <c r="ACR15"/>
      <c r="ACS15"/>
      <c r="ACT15"/>
      <c r="ACU15"/>
      <c r="ACV15"/>
      <c r="ACW15" s="10"/>
      <c r="ACX15" s="10"/>
      <c r="ACY15" s="10"/>
      <c r="ACZ15"/>
      <c r="ADA15"/>
      <c r="ADB15"/>
      <c r="ADC15"/>
      <c r="ADD15"/>
      <c r="ADE15"/>
      <c r="ADF15" s="10"/>
      <c r="ADG15" s="10"/>
      <c r="ADH15" s="10"/>
      <c r="ADI15"/>
      <c r="ADJ15"/>
      <c r="ADK15"/>
      <c r="ADL15"/>
      <c r="ADM15"/>
      <c r="ADN15"/>
      <c r="ADO15" s="10"/>
      <c r="ADP15" s="10"/>
      <c r="ADQ15" s="10"/>
      <c r="ADR15"/>
      <c r="ADS15"/>
      <c r="ADT15"/>
      <c r="ADU15"/>
      <c r="ADV15"/>
      <c r="ADW15"/>
      <c r="ADX15" s="10"/>
      <c r="ADY15" s="10"/>
      <c r="ADZ15" s="10"/>
      <c r="AEA15"/>
      <c r="AEB15"/>
      <c r="AEC15"/>
      <c r="AED15"/>
      <c r="AEE15"/>
      <c r="AEF15"/>
      <c r="AEG15" s="10"/>
      <c r="AEH15" s="10"/>
      <c r="AEI15" s="10"/>
      <c r="AEJ15"/>
      <c r="AEK15"/>
      <c r="AEL15"/>
      <c r="AEM15"/>
      <c r="AEN15"/>
      <c r="AEO15"/>
      <c r="AEP15" s="10"/>
      <c r="AEQ15" s="10"/>
      <c r="AER15" s="10"/>
      <c r="AES15"/>
      <c r="AET15"/>
      <c r="AEU15"/>
      <c r="AEV15"/>
      <c r="AEW15"/>
      <c r="AEX15"/>
      <c r="AEY15" s="10"/>
      <c r="AEZ15" s="10"/>
      <c r="AFA15" s="10"/>
      <c r="AFB15"/>
      <c r="AFC15"/>
      <c r="AFD15"/>
      <c r="AFE15"/>
      <c r="AFF15"/>
      <c r="AFG15"/>
      <c r="AFH15" s="10"/>
      <c r="AFI15" s="10"/>
      <c r="AFJ15" s="10"/>
      <c r="AFK15"/>
      <c r="AFL15"/>
      <c r="AFM15"/>
      <c r="AFN15"/>
      <c r="AFO15"/>
      <c r="AFP15"/>
      <c r="AFQ15" s="10"/>
      <c r="AFR15" s="10"/>
      <c r="AFS15" s="10"/>
      <c r="AFT15"/>
      <c r="AFU15"/>
      <c r="AFV15"/>
      <c r="AFW15"/>
      <c r="AFX15"/>
      <c r="AFY15"/>
      <c r="AFZ15" s="10"/>
      <c r="AGA15" s="10"/>
      <c r="AGB15" s="10"/>
      <c r="AGC15"/>
      <c r="AGD15"/>
      <c r="AGE15"/>
      <c r="AGF15"/>
      <c r="AGG15"/>
      <c r="AGH15"/>
      <c r="AGI15" s="10"/>
      <c r="AGJ15" s="10"/>
      <c r="AGK15" s="10"/>
      <c r="AGL15"/>
      <c r="AGM15"/>
      <c r="AGN15"/>
      <c r="AGO15"/>
      <c r="AGP15"/>
      <c r="AGQ15"/>
      <c r="AGR15" s="10"/>
      <c r="AGS15" s="10"/>
      <c r="AGT15" s="10"/>
      <c r="AGU15"/>
      <c r="AGV15"/>
      <c r="AGW15"/>
      <c r="AGX15"/>
      <c r="AGY15"/>
      <c r="AGZ15"/>
      <c r="AHA15" s="10"/>
      <c r="AHB15" s="10"/>
      <c r="AHC15" s="10"/>
      <c r="AHD15"/>
      <c r="AHE15"/>
      <c r="AHF15"/>
      <c r="AHG15"/>
      <c r="AHH15"/>
      <c r="AHI15"/>
      <c r="AHJ15" s="10"/>
      <c r="AHK15" s="10"/>
      <c r="AHL15" s="10"/>
      <c r="AHM15"/>
      <c r="AHN15"/>
      <c r="AHO15"/>
      <c r="AHP15"/>
      <c r="AHQ15"/>
      <c r="AHR15"/>
      <c r="AHS15" s="10"/>
      <c r="AHT15" s="10"/>
      <c r="AHU15" s="10"/>
      <c r="AHV15"/>
      <c r="AHW15"/>
      <c r="AHX15"/>
      <c r="AHY15"/>
      <c r="AHZ15"/>
      <c r="AIA15"/>
      <c r="AIB15" s="10"/>
      <c r="AIC15" s="10"/>
      <c r="AID15" s="10"/>
      <c r="AIE15"/>
      <c r="AIF15"/>
      <c r="AIG15"/>
      <c r="AIH15"/>
      <c r="AII15"/>
      <c r="AIJ15"/>
      <c r="AIK15" s="10"/>
      <c r="AIL15" s="10"/>
      <c r="AIM15" s="10"/>
      <c r="AIN15"/>
      <c r="AIO15"/>
      <c r="AIP15"/>
      <c r="AIQ15"/>
      <c r="AIR15"/>
      <c r="AIS15"/>
      <c r="AIT15" s="10"/>
      <c r="AIU15" s="10"/>
      <c r="AIV15" s="10"/>
      <c r="AIW15"/>
      <c r="AIX15"/>
      <c r="AIY15"/>
      <c r="AIZ15"/>
      <c r="AJA15"/>
      <c r="AJB15"/>
      <c r="AJC15" s="10"/>
      <c r="AJD15" s="10"/>
      <c r="AJE15" s="10"/>
      <c r="AJF15"/>
      <c r="AJG15"/>
      <c r="AJH15"/>
      <c r="AJI15"/>
      <c r="AJJ15"/>
      <c r="AJK15"/>
      <c r="AJL15" s="10"/>
      <c r="AJM15" s="10"/>
      <c r="AJN15" s="10"/>
    </row>
    <row r="16" spans="1:950" s="32" customFormat="1" ht="16.5" customHeight="1" x14ac:dyDescent="0.25">
      <c r="A16" s="115" t="s">
        <v>97</v>
      </c>
      <c r="B16" s="113" t="s">
        <v>166</v>
      </c>
      <c r="C16" s="10"/>
      <c r="D16" s="10"/>
      <c r="E16" s="10"/>
      <c r="F16"/>
      <c r="G16"/>
      <c r="H16"/>
      <c r="I16"/>
      <c r="J16"/>
      <c r="K16"/>
      <c r="L16" s="10"/>
      <c r="M16" s="10"/>
      <c r="N16" s="10"/>
      <c r="O16"/>
      <c r="P16"/>
      <c r="Q16"/>
      <c r="R16"/>
      <c r="S16"/>
      <c r="T16"/>
      <c r="U16" s="10"/>
      <c r="V16" s="10"/>
      <c r="W16" s="10"/>
      <c r="X16"/>
      <c r="Y16"/>
      <c r="Z16"/>
      <c r="AA16"/>
      <c r="AB16"/>
      <c r="AC16"/>
      <c r="AD16" s="10"/>
      <c r="AE16" s="10"/>
      <c r="AF16" s="10"/>
      <c r="AG16"/>
      <c r="AH16"/>
      <c r="AI16"/>
      <c r="AJ16"/>
      <c r="AK16"/>
      <c r="AL16"/>
      <c r="AM16" s="10"/>
      <c r="AN16" s="10"/>
      <c r="AO16" s="10"/>
      <c r="AP16"/>
      <c r="AQ16"/>
      <c r="AR16"/>
      <c r="AS16"/>
      <c r="AT16"/>
      <c r="AU16"/>
      <c r="AV16" s="10"/>
      <c r="AW16" s="10"/>
      <c r="AX16" s="10"/>
      <c r="AY16"/>
      <c r="AZ16"/>
      <c r="BA16"/>
      <c r="BB16"/>
      <c r="BC16"/>
      <c r="BD16"/>
      <c r="BE16" s="10"/>
      <c r="BF16" s="10"/>
      <c r="BG16" s="10"/>
      <c r="BH16"/>
      <c r="BI16"/>
      <c r="BJ16"/>
      <c r="BK16"/>
      <c r="BL16"/>
      <c r="BM16"/>
      <c r="BN16" s="10"/>
      <c r="BO16" s="10"/>
      <c r="BP16" s="10"/>
      <c r="BQ16"/>
      <c r="BR16"/>
      <c r="BS16"/>
      <c r="BT16"/>
      <c r="BU16"/>
      <c r="BV16"/>
      <c r="BW16" s="10"/>
      <c r="BX16" s="10"/>
      <c r="BY16" s="10"/>
      <c r="BZ16"/>
      <c r="CA16"/>
      <c r="CB16"/>
      <c r="CC16"/>
      <c r="CD16"/>
      <c r="CE16"/>
      <c r="CF16" s="10"/>
      <c r="CG16" s="10"/>
      <c r="CH16" s="10"/>
      <c r="CI16"/>
      <c r="CJ16"/>
      <c r="CK16"/>
      <c r="CL16"/>
      <c r="CM16"/>
      <c r="CN16"/>
      <c r="CO16" s="10"/>
      <c r="CP16" s="10"/>
      <c r="CQ16" s="10"/>
      <c r="CR16"/>
      <c r="CS16"/>
      <c r="CT16"/>
      <c r="CU16"/>
      <c r="CV16"/>
      <c r="CW16"/>
      <c r="CX16" s="10"/>
      <c r="CY16" s="10"/>
      <c r="CZ16" s="10"/>
      <c r="DA16"/>
      <c r="DB16"/>
      <c r="DC16"/>
      <c r="DD16"/>
      <c r="DE16"/>
      <c r="DF16"/>
      <c r="DG16" s="10"/>
      <c r="DH16" s="10"/>
      <c r="DI16" s="10"/>
      <c r="DJ16"/>
      <c r="DK16"/>
      <c r="DL16"/>
      <c r="DM16"/>
      <c r="DN16"/>
      <c r="DO16"/>
      <c r="DP16" s="10"/>
      <c r="DQ16" s="10"/>
      <c r="DR16" s="10"/>
      <c r="DS16"/>
      <c r="DT16"/>
      <c r="DU16"/>
      <c r="DV16"/>
      <c r="DW16"/>
      <c r="DX16"/>
      <c r="DY16" s="10"/>
      <c r="DZ16" s="10"/>
      <c r="EA16" s="10"/>
      <c r="EB16"/>
      <c r="EC16"/>
      <c r="ED16"/>
      <c r="EE16"/>
      <c r="EF16"/>
      <c r="EG16"/>
      <c r="EH16" s="10"/>
      <c r="EI16" s="10"/>
      <c r="EJ16" s="10"/>
      <c r="EK16"/>
      <c r="EL16"/>
      <c r="EM16"/>
      <c r="EN16"/>
      <c r="EO16"/>
      <c r="EP16"/>
      <c r="EQ16" s="10"/>
      <c r="ER16" s="10"/>
      <c r="ES16" s="10"/>
      <c r="ET16"/>
      <c r="EU16"/>
      <c r="EV16"/>
      <c r="EW16"/>
      <c r="EX16"/>
      <c r="EY16"/>
      <c r="EZ16" s="10"/>
      <c r="FA16" s="10"/>
      <c r="FB16" s="10"/>
      <c r="FC16"/>
      <c r="FD16"/>
      <c r="FE16"/>
      <c r="FF16"/>
      <c r="FG16"/>
      <c r="FH16"/>
      <c r="FI16" s="10"/>
      <c r="FJ16" s="10"/>
      <c r="FK16" s="10"/>
      <c r="FL16"/>
      <c r="FM16"/>
      <c r="FN16"/>
      <c r="FO16"/>
      <c r="FP16"/>
      <c r="FQ16"/>
      <c r="FR16" s="10"/>
      <c r="FS16" s="10"/>
      <c r="FT16" s="10"/>
      <c r="FU16"/>
      <c r="FV16"/>
      <c r="FW16"/>
      <c r="FX16"/>
      <c r="FY16"/>
      <c r="FZ16"/>
      <c r="GA16" s="10"/>
      <c r="GB16" s="10"/>
      <c r="GC16" s="10"/>
      <c r="GD16"/>
      <c r="GE16"/>
      <c r="GF16"/>
      <c r="GG16"/>
      <c r="GH16"/>
      <c r="GI16"/>
      <c r="GJ16" s="10"/>
      <c r="GK16" s="10"/>
      <c r="GL16" s="10"/>
      <c r="GM16"/>
      <c r="GN16"/>
      <c r="GO16"/>
      <c r="GP16"/>
      <c r="GQ16"/>
      <c r="GR16"/>
      <c r="GS16" s="10"/>
      <c r="GT16" s="10"/>
      <c r="GU16" s="10"/>
      <c r="GV16"/>
      <c r="GW16"/>
      <c r="GX16"/>
      <c r="GY16"/>
      <c r="GZ16"/>
      <c r="HA16"/>
      <c r="HB16" s="10"/>
      <c r="HC16" s="10"/>
      <c r="HD16" s="10"/>
      <c r="HE16"/>
      <c r="HF16"/>
      <c r="HG16"/>
      <c r="HH16"/>
      <c r="HI16"/>
      <c r="HJ16"/>
      <c r="HK16" s="10"/>
      <c r="HL16" s="10"/>
      <c r="HM16" s="10"/>
      <c r="HN16"/>
      <c r="HO16"/>
      <c r="HP16"/>
      <c r="HQ16"/>
      <c r="HR16"/>
      <c r="HS16"/>
      <c r="HT16" s="10"/>
      <c r="HU16" s="10"/>
      <c r="HV16" s="10"/>
      <c r="HW16"/>
      <c r="HX16"/>
      <c r="HY16"/>
      <c r="HZ16"/>
      <c r="IA16"/>
      <c r="IB16"/>
      <c r="IC16" s="10"/>
      <c r="ID16" s="10"/>
      <c r="IE16" s="10"/>
      <c r="IF16"/>
      <c r="IG16"/>
      <c r="IH16"/>
      <c r="II16"/>
      <c r="IJ16"/>
      <c r="IK16"/>
      <c r="IL16" s="10"/>
      <c r="IM16" s="10"/>
      <c r="IN16" s="10"/>
      <c r="IO16"/>
      <c r="IP16"/>
      <c r="IQ16"/>
      <c r="IR16"/>
      <c r="IS16"/>
      <c r="IT16"/>
      <c r="IU16" s="10"/>
      <c r="IV16" s="10"/>
      <c r="IW16" s="10"/>
      <c r="IX16"/>
      <c r="IY16"/>
      <c r="IZ16"/>
      <c r="JA16"/>
      <c r="JB16"/>
      <c r="JC16"/>
      <c r="JD16" s="10"/>
      <c r="JE16" s="10"/>
      <c r="JF16" s="10"/>
      <c r="JG16"/>
      <c r="JH16"/>
      <c r="JI16"/>
      <c r="JJ16"/>
      <c r="JK16"/>
      <c r="JL16"/>
      <c r="JM16" s="10"/>
      <c r="JN16" s="10"/>
      <c r="JO16" s="10"/>
      <c r="JP16"/>
      <c r="JQ16"/>
      <c r="JR16"/>
      <c r="JS16"/>
      <c r="JT16"/>
      <c r="JU16"/>
      <c r="JV16" s="10"/>
      <c r="JW16" s="10"/>
      <c r="JX16" s="10"/>
      <c r="JY16"/>
      <c r="JZ16"/>
      <c r="KA16"/>
      <c r="KB16"/>
      <c r="KC16"/>
      <c r="KD16"/>
      <c r="KE16" s="10"/>
      <c r="KF16" s="10"/>
      <c r="KG16" s="10"/>
      <c r="KH16"/>
      <c r="KI16"/>
      <c r="KJ16"/>
      <c r="KK16"/>
      <c r="KL16"/>
      <c r="KM16"/>
      <c r="KN16" s="10"/>
      <c r="KO16" s="10"/>
      <c r="KP16" s="10"/>
      <c r="KQ16"/>
      <c r="KR16"/>
      <c r="KS16"/>
      <c r="KT16"/>
      <c r="KU16"/>
      <c r="KV16"/>
      <c r="KW16" s="10"/>
      <c r="KX16" s="10"/>
      <c r="KY16" s="10"/>
      <c r="KZ16"/>
      <c r="LA16"/>
      <c r="LB16"/>
      <c r="LC16"/>
      <c r="LD16"/>
      <c r="LE16"/>
      <c r="LF16" s="10"/>
      <c r="LG16" s="10"/>
      <c r="LH16" s="10"/>
      <c r="LI16"/>
      <c r="LJ16"/>
      <c r="LK16"/>
      <c r="LL16"/>
      <c r="LM16"/>
      <c r="LN16"/>
      <c r="LO16" s="10"/>
      <c r="LP16" s="10"/>
      <c r="LQ16" s="10"/>
      <c r="LR16"/>
      <c r="LS16"/>
      <c r="LT16"/>
      <c r="LU16"/>
      <c r="LV16"/>
      <c r="LW16"/>
      <c r="LX16" s="10"/>
      <c r="LY16" s="10"/>
      <c r="LZ16" s="10"/>
      <c r="MA16"/>
      <c r="MB16"/>
      <c r="MC16"/>
      <c r="MD16"/>
      <c r="ME16"/>
      <c r="MF16"/>
      <c r="MG16" s="10"/>
      <c r="MH16" s="10"/>
      <c r="MI16" s="10"/>
      <c r="MJ16"/>
      <c r="MK16"/>
      <c r="ML16"/>
      <c r="MM16"/>
      <c r="MN16"/>
      <c r="MO16"/>
      <c r="MP16" s="10"/>
      <c r="MQ16" s="10"/>
      <c r="MR16" s="10"/>
      <c r="MS16"/>
      <c r="MT16"/>
      <c r="MU16"/>
      <c r="MV16"/>
      <c r="MW16"/>
      <c r="MX16"/>
      <c r="MY16" s="10"/>
      <c r="MZ16" s="10"/>
      <c r="NA16" s="10"/>
      <c r="NB16"/>
      <c r="NC16"/>
      <c r="ND16"/>
      <c r="NE16"/>
      <c r="NF16"/>
      <c r="NG16"/>
      <c r="NH16" s="10"/>
      <c r="NI16" s="10"/>
      <c r="NJ16" s="10"/>
      <c r="NK16"/>
      <c r="NL16"/>
      <c r="NM16"/>
      <c r="NN16"/>
      <c r="NO16"/>
      <c r="NP16"/>
      <c r="NQ16" s="10"/>
      <c r="NR16" s="10"/>
      <c r="NS16" s="10"/>
      <c r="NT16"/>
      <c r="NU16"/>
      <c r="NV16"/>
      <c r="NW16"/>
      <c r="NX16"/>
      <c r="NY16"/>
      <c r="NZ16" s="10"/>
      <c r="OA16" s="10"/>
      <c r="OB16" s="10"/>
      <c r="OC16"/>
      <c r="OD16"/>
      <c r="OE16"/>
      <c r="OF16"/>
      <c r="OG16"/>
      <c r="OH16"/>
      <c r="OI16" s="10"/>
      <c r="OJ16" s="10"/>
      <c r="OK16" s="10"/>
      <c r="OL16"/>
      <c r="OM16"/>
      <c r="ON16"/>
      <c r="OO16"/>
      <c r="OP16"/>
      <c r="OQ16"/>
      <c r="OR16" s="10"/>
      <c r="OS16" s="10"/>
      <c r="OT16" s="10"/>
      <c r="OU16"/>
      <c r="OV16"/>
      <c r="OW16"/>
      <c r="OX16"/>
      <c r="OY16"/>
      <c r="OZ16"/>
      <c r="PA16" s="10"/>
      <c r="PB16" s="10"/>
      <c r="PC16" s="10"/>
      <c r="PD16"/>
      <c r="PE16"/>
      <c r="PF16"/>
      <c r="PG16"/>
      <c r="PH16"/>
      <c r="PI16"/>
      <c r="PJ16" s="10"/>
      <c r="PK16" s="10"/>
      <c r="PL16" s="10"/>
      <c r="PM16"/>
      <c r="PN16"/>
      <c r="PO16"/>
      <c r="PP16"/>
      <c r="PQ16"/>
      <c r="PR16"/>
      <c r="PS16" s="10"/>
      <c r="PT16" s="10"/>
      <c r="PU16" s="10"/>
      <c r="PV16"/>
      <c r="PW16"/>
      <c r="PX16"/>
      <c r="PY16"/>
      <c r="PZ16"/>
      <c r="QA16"/>
      <c r="QB16" s="10"/>
      <c r="QC16" s="10"/>
      <c r="QD16" s="10"/>
      <c r="QE16"/>
      <c r="QF16"/>
      <c r="QG16"/>
      <c r="QH16"/>
      <c r="QI16"/>
      <c r="QJ16"/>
      <c r="QK16" s="10"/>
      <c r="QL16" s="10"/>
      <c r="QM16" s="10"/>
      <c r="QN16"/>
      <c r="QO16"/>
      <c r="QP16"/>
      <c r="QQ16"/>
      <c r="QR16"/>
      <c r="QS16"/>
      <c r="QT16" s="10"/>
      <c r="QU16" s="10"/>
      <c r="QV16" s="10"/>
      <c r="QW16"/>
      <c r="QX16"/>
      <c r="QY16"/>
      <c r="QZ16"/>
      <c r="RA16"/>
      <c r="RB16"/>
      <c r="RC16" s="10"/>
      <c r="RD16" s="10"/>
      <c r="RE16" s="10"/>
      <c r="RF16"/>
      <c r="RG16"/>
      <c r="RH16"/>
      <c r="RI16"/>
      <c r="RJ16"/>
      <c r="RK16"/>
      <c r="RL16" s="10"/>
      <c r="RM16" s="10"/>
      <c r="RN16" s="10"/>
      <c r="RO16"/>
      <c r="RP16"/>
      <c r="RQ16"/>
      <c r="RR16"/>
      <c r="RS16"/>
      <c r="RT16"/>
      <c r="RU16" s="10"/>
      <c r="RV16" s="10"/>
      <c r="RW16" s="10"/>
      <c r="RX16"/>
      <c r="RY16"/>
      <c r="RZ16"/>
      <c r="SA16"/>
      <c r="SB16"/>
      <c r="SC16"/>
      <c r="SD16" s="10"/>
      <c r="SE16" s="10"/>
      <c r="SF16" s="10"/>
      <c r="SG16"/>
      <c r="SH16"/>
      <c r="SI16"/>
      <c r="SJ16"/>
      <c r="SK16"/>
      <c r="SL16"/>
      <c r="SM16" s="10"/>
      <c r="SN16" s="10"/>
      <c r="SO16" s="10"/>
      <c r="SP16"/>
      <c r="SQ16"/>
      <c r="SR16"/>
      <c r="SS16"/>
      <c r="ST16"/>
      <c r="SU16"/>
      <c r="SV16" s="10"/>
      <c r="SW16" s="10"/>
      <c r="SX16" s="10"/>
      <c r="SY16"/>
      <c r="SZ16"/>
      <c r="TA16"/>
      <c r="TB16"/>
      <c r="TC16"/>
      <c r="TD16"/>
      <c r="TE16" s="10"/>
      <c r="TF16" s="10"/>
      <c r="TG16" s="10"/>
      <c r="TH16"/>
      <c r="TI16"/>
      <c r="TJ16"/>
      <c r="TK16"/>
      <c r="TL16"/>
      <c r="TM16"/>
      <c r="TN16" s="10"/>
      <c r="TO16" s="10"/>
      <c r="TP16" s="10"/>
      <c r="TQ16"/>
      <c r="TR16"/>
      <c r="TS16"/>
      <c r="TT16"/>
      <c r="TU16"/>
      <c r="TV16"/>
      <c r="TW16" s="10"/>
      <c r="TX16" s="10"/>
      <c r="TY16" s="10"/>
      <c r="TZ16"/>
      <c r="UA16"/>
      <c r="UB16"/>
      <c r="UC16"/>
      <c r="UD16"/>
      <c r="UE16"/>
      <c r="UF16" s="10"/>
      <c r="UG16" s="10"/>
      <c r="UH16" s="10"/>
      <c r="UI16"/>
      <c r="UJ16"/>
      <c r="UK16"/>
      <c r="UL16"/>
      <c r="UM16"/>
      <c r="UN16"/>
      <c r="UO16" s="10"/>
      <c r="UP16" s="10"/>
      <c r="UQ16" s="10"/>
      <c r="UR16"/>
      <c r="US16"/>
      <c r="UT16"/>
      <c r="UU16"/>
      <c r="UV16"/>
      <c r="UW16"/>
      <c r="UX16" s="10"/>
      <c r="UY16" s="10"/>
      <c r="UZ16" s="10"/>
      <c r="VA16"/>
      <c r="VB16"/>
      <c r="VC16"/>
      <c r="VD16"/>
      <c r="VE16"/>
      <c r="VF16"/>
      <c r="VG16" s="10"/>
      <c r="VH16" s="10"/>
      <c r="VI16" s="10"/>
      <c r="VJ16"/>
      <c r="VK16"/>
      <c r="VL16"/>
      <c r="VM16"/>
      <c r="VN16"/>
      <c r="VO16"/>
      <c r="VP16" s="10"/>
      <c r="VQ16" s="10"/>
      <c r="VR16" s="10"/>
      <c r="VS16"/>
      <c r="VT16"/>
      <c r="VU16"/>
      <c r="VV16"/>
      <c r="VW16"/>
      <c r="VX16"/>
      <c r="VY16" s="10"/>
      <c r="VZ16" s="10"/>
      <c r="WA16" s="10"/>
      <c r="WB16"/>
      <c r="WC16"/>
      <c r="WD16"/>
      <c r="WE16"/>
      <c r="WF16"/>
      <c r="WG16"/>
      <c r="WH16" s="10"/>
      <c r="WI16" s="10"/>
      <c r="WJ16" s="10"/>
      <c r="WK16"/>
      <c r="WL16"/>
      <c r="WM16"/>
      <c r="WN16"/>
      <c r="WO16"/>
      <c r="WP16"/>
      <c r="WQ16" s="10"/>
      <c r="WR16" s="10"/>
      <c r="WS16" s="10"/>
      <c r="WT16"/>
      <c r="WU16"/>
      <c r="WV16"/>
      <c r="WW16"/>
      <c r="WX16"/>
      <c r="WY16"/>
      <c r="WZ16" s="10"/>
      <c r="XA16" s="10"/>
      <c r="XB16" s="10"/>
      <c r="XC16"/>
      <c r="XD16"/>
      <c r="XE16"/>
      <c r="XF16"/>
      <c r="XG16"/>
      <c r="XH16"/>
      <c r="XI16" s="10"/>
      <c r="XJ16" s="10"/>
      <c r="XK16" s="10"/>
      <c r="XL16"/>
      <c r="XM16"/>
      <c r="XN16"/>
      <c r="XO16"/>
      <c r="XP16"/>
      <c r="XQ16"/>
      <c r="XR16" s="10"/>
      <c r="XS16" s="10"/>
      <c r="XT16" s="10"/>
      <c r="XU16"/>
      <c r="XV16"/>
      <c r="XW16"/>
      <c r="XX16"/>
      <c r="XY16"/>
      <c r="XZ16"/>
      <c r="YA16" s="10"/>
      <c r="YB16" s="10"/>
      <c r="YC16" s="10"/>
      <c r="YD16"/>
      <c r="YE16"/>
      <c r="YF16"/>
      <c r="YG16"/>
      <c r="YH16"/>
      <c r="YI16"/>
      <c r="YJ16" s="10"/>
      <c r="YK16" s="10"/>
      <c r="YL16" s="10"/>
      <c r="YM16"/>
      <c r="YN16"/>
      <c r="YO16"/>
      <c r="YP16"/>
      <c r="YQ16"/>
      <c r="YR16"/>
      <c r="YS16" s="10"/>
      <c r="YT16" s="10"/>
      <c r="YU16" s="10"/>
      <c r="YV16"/>
      <c r="YW16"/>
      <c r="YX16"/>
      <c r="YY16"/>
      <c r="YZ16"/>
      <c r="ZA16"/>
      <c r="ZB16" s="10"/>
      <c r="ZC16" s="10"/>
      <c r="ZD16" s="10"/>
      <c r="ZE16"/>
      <c r="ZF16"/>
      <c r="ZG16"/>
      <c r="ZH16"/>
      <c r="ZI16"/>
      <c r="ZJ16"/>
      <c r="ZK16" s="10"/>
      <c r="ZL16" s="10"/>
      <c r="ZM16" s="10"/>
      <c r="ZN16"/>
      <c r="ZO16"/>
      <c r="ZP16"/>
      <c r="ZQ16"/>
      <c r="ZR16"/>
      <c r="ZS16"/>
      <c r="ZT16" s="10"/>
      <c r="ZU16" s="10"/>
      <c r="ZV16" s="10"/>
      <c r="ZW16"/>
      <c r="ZX16"/>
      <c r="ZY16"/>
      <c r="ZZ16"/>
      <c r="AAA16"/>
      <c r="AAB16"/>
      <c r="AAC16" s="10"/>
      <c r="AAD16" s="10"/>
      <c r="AAE16" s="10"/>
      <c r="AAF16"/>
      <c r="AAG16"/>
      <c r="AAH16"/>
      <c r="AAI16"/>
      <c r="AAJ16"/>
      <c r="AAK16"/>
      <c r="AAL16" s="10"/>
      <c r="AAM16" s="10"/>
      <c r="AAN16" s="10"/>
      <c r="AAO16"/>
      <c r="AAP16"/>
      <c r="AAQ16"/>
      <c r="AAR16"/>
      <c r="AAS16"/>
      <c r="AAT16"/>
      <c r="AAU16" s="10"/>
      <c r="AAV16" s="10"/>
      <c r="AAW16" s="10"/>
      <c r="AAX16"/>
      <c r="AAY16"/>
      <c r="AAZ16"/>
      <c r="ABA16"/>
      <c r="ABB16"/>
      <c r="ABC16"/>
      <c r="ABD16" s="10"/>
      <c r="ABE16" s="10"/>
      <c r="ABF16" s="10"/>
      <c r="ABG16"/>
      <c r="ABH16"/>
      <c r="ABI16"/>
      <c r="ABJ16"/>
      <c r="ABK16"/>
      <c r="ABL16"/>
      <c r="ABM16" s="10"/>
      <c r="ABN16" s="10"/>
      <c r="ABO16" s="10"/>
      <c r="ABP16"/>
      <c r="ABQ16"/>
      <c r="ABR16"/>
      <c r="ABS16"/>
      <c r="ABT16"/>
      <c r="ABU16"/>
      <c r="ABV16" s="10"/>
      <c r="ABW16" s="10"/>
      <c r="ABX16" s="10"/>
      <c r="ABY16"/>
      <c r="ABZ16"/>
      <c r="ACA16"/>
      <c r="ACB16"/>
      <c r="ACC16"/>
      <c r="ACD16"/>
      <c r="ACE16" s="10"/>
      <c r="ACF16" s="10"/>
      <c r="ACG16" s="10"/>
      <c r="ACH16"/>
      <c r="ACI16"/>
      <c r="ACJ16"/>
      <c r="ACK16"/>
      <c r="ACL16"/>
      <c r="ACM16"/>
      <c r="ACN16" s="10"/>
      <c r="ACO16" s="10"/>
      <c r="ACP16" s="10"/>
      <c r="ACQ16"/>
      <c r="ACR16"/>
      <c r="ACS16"/>
      <c r="ACT16"/>
      <c r="ACU16"/>
      <c r="ACV16"/>
      <c r="ACW16" s="10"/>
      <c r="ACX16" s="10"/>
      <c r="ACY16" s="10"/>
      <c r="ACZ16"/>
      <c r="ADA16"/>
      <c r="ADB16"/>
      <c r="ADC16"/>
      <c r="ADD16"/>
      <c r="ADE16"/>
      <c r="ADF16" s="10"/>
      <c r="ADG16" s="10"/>
      <c r="ADH16" s="10"/>
      <c r="ADI16"/>
      <c r="ADJ16"/>
      <c r="ADK16"/>
      <c r="ADL16"/>
      <c r="ADM16"/>
      <c r="ADN16"/>
      <c r="ADO16" s="10"/>
      <c r="ADP16" s="10"/>
      <c r="ADQ16" s="10"/>
      <c r="ADR16"/>
      <c r="ADS16"/>
      <c r="ADT16"/>
      <c r="ADU16"/>
      <c r="ADV16"/>
      <c r="ADW16"/>
      <c r="ADX16" s="10"/>
      <c r="ADY16" s="10"/>
      <c r="ADZ16" s="10"/>
      <c r="AEA16"/>
      <c r="AEB16"/>
      <c r="AEC16"/>
      <c r="AED16"/>
      <c r="AEE16"/>
      <c r="AEF16"/>
      <c r="AEG16" s="10"/>
      <c r="AEH16" s="10"/>
      <c r="AEI16" s="10"/>
      <c r="AEJ16"/>
      <c r="AEK16"/>
      <c r="AEL16"/>
      <c r="AEM16"/>
      <c r="AEN16"/>
      <c r="AEO16"/>
      <c r="AEP16" s="10"/>
      <c r="AEQ16" s="10"/>
      <c r="AER16" s="10"/>
      <c r="AES16"/>
      <c r="AET16"/>
      <c r="AEU16"/>
      <c r="AEV16"/>
      <c r="AEW16"/>
      <c r="AEX16"/>
      <c r="AEY16" s="10"/>
      <c r="AEZ16" s="10"/>
      <c r="AFA16" s="10"/>
      <c r="AFB16"/>
      <c r="AFC16"/>
      <c r="AFD16"/>
      <c r="AFE16"/>
      <c r="AFF16"/>
      <c r="AFG16"/>
      <c r="AFH16" s="10"/>
      <c r="AFI16" s="10"/>
      <c r="AFJ16" s="10"/>
      <c r="AFK16"/>
      <c r="AFL16"/>
      <c r="AFM16"/>
      <c r="AFN16"/>
      <c r="AFO16"/>
      <c r="AFP16"/>
      <c r="AFQ16" s="10"/>
      <c r="AFR16" s="10"/>
      <c r="AFS16" s="10"/>
      <c r="AFT16"/>
      <c r="AFU16"/>
      <c r="AFV16"/>
      <c r="AFW16"/>
      <c r="AFX16"/>
      <c r="AFY16"/>
      <c r="AFZ16" s="10"/>
      <c r="AGA16" s="10"/>
      <c r="AGB16" s="10"/>
      <c r="AGC16"/>
      <c r="AGD16"/>
      <c r="AGE16"/>
      <c r="AGF16"/>
      <c r="AGG16"/>
      <c r="AGH16"/>
      <c r="AGI16" s="10"/>
      <c r="AGJ16" s="10"/>
      <c r="AGK16" s="10"/>
      <c r="AGL16"/>
      <c r="AGM16"/>
      <c r="AGN16"/>
      <c r="AGO16"/>
      <c r="AGP16"/>
      <c r="AGQ16"/>
      <c r="AGR16" s="10"/>
      <c r="AGS16" s="10"/>
      <c r="AGT16" s="10"/>
      <c r="AGU16"/>
      <c r="AGV16"/>
      <c r="AGW16"/>
      <c r="AGX16"/>
      <c r="AGY16"/>
      <c r="AGZ16"/>
      <c r="AHA16" s="10"/>
      <c r="AHB16" s="10"/>
      <c r="AHC16" s="10"/>
      <c r="AHD16"/>
      <c r="AHE16"/>
      <c r="AHF16"/>
      <c r="AHG16"/>
      <c r="AHH16"/>
      <c r="AHI16"/>
      <c r="AHJ16" s="10"/>
      <c r="AHK16" s="10"/>
      <c r="AHL16" s="10"/>
      <c r="AHM16"/>
      <c r="AHN16"/>
      <c r="AHO16"/>
      <c r="AHP16"/>
      <c r="AHQ16"/>
      <c r="AHR16"/>
      <c r="AHS16" s="10"/>
      <c r="AHT16" s="10"/>
      <c r="AHU16" s="10"/>
      <c r="AHV16"/>
      <c r="AHW16"/>
      <c r="AHX16"/>
      <c r="AHY16"/>
      <c r="AHZ16"/>
      <c r="AIA16"/>
      <c r="AIB16" s="10"/>
      <c r="AIC16" s="10"/>
      <c r="AID16" s="10"/>
      <c r="AIE16"/>
      <c r="AIF16"/>
      <c r="AIG16"/>
      <c r="AIH16"/>
      <c r="AII16"/>
      <c r="AIJ16"/>
      <c r="AIK16" s="10"/>
      <c r="AIL16" s="10"/>
      <c r="AIM16" s="10"/>
      <c r="AIN16"/>
      <c r="AIO16"/>
      <c r="AIP16"/>
      <c r="AIQ16"/>
      <c r="AIR16"/>
      <c r="AIS16"/>
      <c r="AIT16" s="10"/>
      <c r="AIU16" s="10"/>
      <c r="AIV16" s="10"/>
      <c r="AIW16"/>
      <c r="AIX16"/>
      <c r="AIY16"/>
      <c r="AIZ16"/>
      <c r="AJA16"/>
      <c r="AJB16"/>
      <c r="AJC16" s="10"/>
      <c r="AJD16" s="10"/>
      <c r="AJE16" s="10"/>
      <c r="AJF16"/>
      <c r="AJG16"/>
      <c r="AJH16"/>
      <c r="AJI16"/>
      <c r="AJJ16"/>
      <c r="AJK16"/>
      <c r="AJL16" s="10"/>
      <c r="AJM16" s="10"/>
      <c r="AJN16" s="10"/>
    </row>
    <row r="17" spans="1:950" s="32" customFormat="1" ht="16.5" customHeight="1" x14ac:dyDescent="0.25">
      <c r="A17" s="115" t="s">
        <v>49</v>
      </c>
      <c r="B17" s="113" t="s">
        <v>166</v>
      </c>
      <c r="C17" s="10"/>
      <c r="D17" s="10"/>
      <c r="E17" s="10"/>
      <c r="F17"/>
      <c r="G17"/>
      <c r="H17"/>
      <c r="I17"/>
      <c r="J17"/>
      <c r="K17"/>
      <c r="L17" s="10"/>
      <c r="M17" s="10"/>
      <c r="N17" s="10"/>
      <c r="O17"/>
      <c r="P17"/>
      <c r="Q17"/>
      <c r="R17"/>
      <c r="S17"/>
      <c r="T17"/>
      <c r="U17" s="10"/>
      <c r="V17" s="10"/>
      <c r="W17" s="10"/>
      <c r="X17"/>
      <c r="Y17"/>
      <c r="Z17"/>
      <c r="AA17"/>
      <c r="AB17"/>
      <c r="AC17"/>
      <c r="AD17" s="10"/>
      <c r="AE17" s="10"/>
      <c r="AF17" s="10"/>
      <c r="AG17"/>
      <c r="AH17"/>
      <c r="AI17"/>
      <c r="AJ17"/>
      <c r="AK17"/>
      <c r="AL17"/>
      <c r="AM17" s="10"/>
      <c r="AN17" s="10"/>
      <c r="AO17" s="10"/>
      <c r="AP17"/>
      <c r="AQ17"/>
      <c r="AR17"/>
      <c r="AS17"/>
      <c r="AT17"/>
      <c r="AU17"/>
      <c r="AV17" s="10"/>
      <c r="AW17" s="10"/>
      <c r="AX17" s="10"/>
      <c r="AY17"/>
      <c r="AZ17"/>
      <c r="BA17"/>
      <c r="BB17"/>
      <c r="BC17"/>
      <c r="BD17"/>
      <c r="BE17" s="10"/>
      <c r="BF17" s="10"/>
      <c r="BG17" s="10"/>
      <c r="BH17"/>
      <c r="BI17"/>
      <c r="BJ17"/>
      <c r="BK17"/>
      <c r="BL17"/>
      <c r="BM17"/>
      <c r="BN17" s="10"/>
      <c r="BO17" s="10"/>
      <c r="BP17" s="10"/>
      <c r="BQ17"/>
      <c r="BR17"/>
      <c r="BS17"/>
      <c r="BT17"/>
      <c r="BU17"/>
      <c r="BV17"/>
      <c r="BW17" s="10"/>
      <c r="BX17" s="10"/>
      <c r="BY17" s="10"/>
      <c r="BZ17"/>
      <c r="CA17"/>
      <c r="CB17"/>
      <c r="CC17"/>
      <c r="CD17"/>
      <c r="CE17"/>
      <c r="CF17" s="10"/>
      <c r="CG17" s="10"/>
      <c r="CH17" s="10"/>
      <c r="CI17"/>
      <c r="CJ17"/>
      <c r="CK17"/>
      <c r="CL17"/>
      <c r="CM17"/>
      <c r="CN17"/>
      <c r="CO17" s="10"/>
      <c r="CP17" s="10"/>
      <c r="CQ17" s="10"/>
      <c r="CR17"/>
      <c r="CS17"/>
      <c r="CT17"/>
      <c r="CU17"/>
      <c r="CV17"/>
      <c r="CW17"/>
      <c r="CX17" s="10"/>
      <c r="CY17" s="10"/>
      <c r="CZ17" s="10"/>
      <c r="DA17"/>
      <c r="DB17"/>
      <c r="DC17"/>
      <c r="DD17"/>
      <c r="DE17"/>
      <c r="DF17"/>
      <c r="DG17" s="10"/>
      <c r="DH17" s="10"/>
      <c r="DI17" s="10"/>
      <c r="DJ17"/>
      <c r="DK17"/>
      <c r="DL17"/>
      <c r="DM17"/>
      <c r="DN17"/>
      <c r="DO17"/>
      <c r="DP17" s="10"/>
      <c r="DQ17" s="10"/>
      <c r="DR17" s="10"/>
      <c r="DS17"/>
      <c r="DT17"/>
      <c r="DU17"/>
      <c r="DV17"/>
      <c r="DW17"/>
      <c r="DX17"/>
      <c r="DY17" s="10"/>
      <c r="DZ17" s="10"/>
      <c r="EA17" s="10"/>
      <c r="EB17"/>
      <c r="EC17"/>
      <c r="ED17"/>
      <c r="EE17"/>
      <c r="EF17"/>
      <c r="EG17"/>
      <c r="EH17" s="10"/>
      <c r="EI17" s="10"/>
      <c r="EJ17" s="10"/>
      <c r="EK17"/>
      <c r="EL17"/>
      <c r="EM17"/>
      <c r="EN17"/>
      <c r="EO17"/>
      <c r="EP17"/>
      <c r="EQ17" s="10"/>
      <c r="ER17" s="10"/>
      <c r="ES17" s="10"/>
      <c r="ET17"/>
      <c r="EU17"/>
      <c r="EV17"/>
      <c r="EW17"/>
      <c r="EX17"/>
      <c r="EY17"/>
      <c r="EZ17" s="10"/>
      <c r="FA17" s="10"/>
      <c r="FB17" s="10"/>
      <c r="FC17"/>
      <c r="FD17"/>
      <c r="FE17"/>
      <c r="FF17"/>
      <c r="FG17"/>
      <c r="FH17"/>
      <c r="FI17" s="10"/>
      <c r="FJ17" s="10"/>
      <c r="FK17" s="10"/>
      <c r="FL17"/>
      <c r="FM17"/>
      <c r="FN17"/>
      <c r="FO17"/>
      <c r="FP17"/>
      <c r="FQ17"/>
      <c r="FR17" s="10"/>
      <c r="FS17" s="10"/>
      <c r="FT17" s="10"/>
      <c r="FU17"/>
      <c r="FV17"/>
      <c r="FW17"/>
      <c r="FX17"/>
      <c r="FY17"/>
      <c r="FZ17"/>
      <c r="GA17" s="10"/>
      <c r="GB17" s="10"/>
      <c r="GC17" s="10"/>
      <c r="GD17"/>
      <c r="GE17"/>
      <c r="GF17"/>
      <c r="GG17"/>
      <c r="GH17"/>
      <c r="GI17"/>
      <c r="GJ17" s="10"/>
      <c r="GK17" s="10"/>
      <c r="GL17" s="10"/>
      <c r="GM17"/>
      <c r="GN17"/>
      <c r="GO17"/>
      <c r="GP17"/>
      <c r="GQ17"/>
      <c r="GR17"/>
      <c r="GS17" s="10"/>
      <c r="GT17" s="10"/>
      <c r="GU17" s="10"/>
      <c r="GV17"/>
      <c r="GW17"/>
      <c r="GX17"/>
      <c r="GY17"/>
      <c r="GZ17"/>
      <c r="HA17"/>
      <c r="HB17" s="10"/>
      <c r="HC17" s="10"/>
      <c r="HD17" s="10"/>
      <c r="HE17"/>
      <c r="HF17"/>
      <c r="HG17"/>
      <c r="HH17"/>
      <c r="HI17"/>
      <c r="HJ17"/>
      <c r="HK17" s="10"/>
      <c r="HL17" s="10"/>
      <c r="HM17" s="10"/>
      <c r="HN17"/>
      <c r="HO17"/>
      <c r="HP17"/>
      <c r="HQ17"/>
      <c r="HR17"/>
      <c r="HS17"/>
      <c r="HT17" s="10"/>
      <c r="HU17" s="10"/>
      <c r="HV17" s="10"/>
      <c r="HW17"/>
      <c r="HX17"/>
      <c r="HY17"/>
      <c r="HZ17"/>
      <c r="IA17"/>
      <c r="IB17"/>
      <c r="IC17" s="10"/>
      <c r="ID17" s="10"/>
      <c r="IE17" s="10"/>
      <c r="IF17"/>
      <c r="IG17"/>
      <c r="IH17"/>
      <c r="II17"/>
      <c r="IJ17"/>
      <c r="IK17"/>
      <c r="IL17" s="10"/>
      <c r="IM17" s="10"/>
      <c r="IN17" s="10"/>
      <c r="IO17"/>
      <c r="IP17"/>
      <c r="IQ17"/>
      <c r="IR17"/>
      <c r="IS17"/>
      <c r="IT17"/>
      <c r="IU17" s="10"/>
      <c r="IV17" s="10"/>
      <c r="IW17" s="10"/>
      <c r="IX17"/>
      <c r="IY17"/>
      <c r="IZ17"/>
      <c r="JA17"/>
      <c r="JB17"/>
      <c r="JC17"/>
      <c r="JD17" s="10"/>
      <c r="JE17" s="10"/>
      <c r="JF17" s="10"/>
      <c r="JG17"/>
      <c r="JH17"/>
      <c r="JI17"/>
      <c r="JJ17"/>
      <c r="JK17"/>
      <c r="JL17"/>
      <c r="JM17" s="10"/>
      <c r="JN17" s="10"/>
      <c r="JO17" s="10"/>
      <c r="JP17"/>
      <c r="JQ17"/>
      <c r="JR17"/>
      <c r="JS17"/>
      <c r="JT17"/>
      <c r="JU17"/>
      <c r="JV17" s="10"/>
      <c r="JW17" s="10"/>
      <c r="JX17" s="10"/>
      <c r="JY17"/>
      <c r="JZ17"/>
      <c r="KA17"/>
      <c r="KB17"/>
      <c r="KC17"/>
      <c r="KD17"/>
      <c r="KE17" s="10"/>
      <c r="KF17" s="10"/>
      <c r="KG17" s="10"/>
      <c r="KH17"/>
      <c r="KI17"/>
      <c r="KJ17"/>
      <c r="KK17"/>
      <c r="KL17"/>
      <c r="KM17"/>
      <c r="KN17" s="10"/>
      <c r="KO17" s="10"/>
      <c r="KP17" s="10"/>
      <c r="KQ17"/>
      <c r="KR17"/>
      <c r="KS17"/>
      <c r="KT17"/>
      <c r="KU17"/>
      <c r="KV17"/>
      <c r="KW17" s="10"/>
      <c r="KX17" s="10"/>
      <c r="KY17" s="10"/>
      <c r="KZ17"/>
      <c r="LA17"/>
      <c r="LB17"/>
      <c r="LC17"/>
      <c r="LD17"/>
      <c r="LE17"/>
      <c r="LF17" s="10"/>
      <c r="LG17" s="10"/>
      <c r="LH17" s="10"/>
      <c r="LI17"/>
      <c r="LJ17"/>
      <c r="LK17"/>
      <c r="LL17"/>
      <c r="LM17"/>
      <c r="LN17"/>
      <c r="LO17" s="10"/>
      <c r="LP17" s="10"/>
      <c r="LQ17" s="10"/>
      <c r="LR17"/>
      <c r="LS17"/>
      <c r="LT17"/>
      <c r="LU17"/>
      <c r="LV17"/>
      <c r="LW17"/>
      <c r="LX17" s="10"/>
      <c r="LY17" s="10"/>
      <c r="LZ17" s="10"/>
      <c r="MA17"/>
      <c r="MB17"/>
      <c r="MC17"/>
      <c r="MD17"/>
      <c r="ME17"/>
      <c r="MF17"/>
      <c r="MG17" s="10"/>
      <c r="MH17" s="10"/>
      <c r="MI17" s="10"/>
      <c r="MJ17"/>
      <c r="MK17"/>
      <c r="ML17"/>
      <c r="MM17"/>
      <c r="MN17"/>
      <c r="MO17"/>
      <c r="MP17" s="10"/>
      <c r="MQ17" s="10"/>
      <c r="MR17" s="10"/>
      <c r="MS17"/>
      <c r="MT17"/>
      <c r="MU17"/>
      <c r="MV17"/>
      <c r="MW17"/>
      <c r="MX17"/>
      <c r="MY17" s="10"/>
      <c r="MZ17" s="10"/>
      <c r="NA17" s="10"/>
      <c r="NB17"/>
      <c r="NC17"/>
      <c r="ND17"/>
      <c r="NE17"/>
      <c r="NF17"/>
      <c r="NG17"/>
      <c r="NH17" s="10"/>
      <c r="NI17" s="10"/>
      <c r="NJ17" s="10"/>
      <c r="NK17"/>
      <c r="NL17"/>
      <c r="NM17"/>
      <c r="NN17"/>
      <c r="NO17"/>
      <c r="NP17"/>
      <c r="NQ17" s="10"/>
      <c r="NR17" s="10"/>
      <c r="NS17" s="10"/>
      <c r="NT17"/>
      <c r="NU17"/>
      <c r="NV17"/>
      <c r="NW17"/>
      <c r="NX17"/>
      <c r="NY17"/>
      <c r="NZ17" s="10"/>
      <c r="OA17" s="10"/>
      <c r="OB17" s="10"/>
      <c r="OC17"/>
      <c r="OD17"/>
      <c r="OE17"/>
      <c r="OF17"/>
      <c r="OG17"/>
      <c r="OH17"/>
      <c r="OI17" s="10"/>
      <c r="OJ17" s="10"/>
      <c r="OK17" s="10"/>
      <c r="OL17"/>
      <c r="OM17"/>
      <c r="ON17"/>
      <c r="OO17"/>
      <c r="OP17"/>
      <c r="OQ17"/>
      <c r="OR17" s="10"/>
      <c r="OS17" s="10"/>
      <c r="OT17" s="10"/>
      <c r="OU17"/>
      <c r="OV17"/>
      <c r="OW17"/>
      <c r="OX17"/>
      <c r="OY17"/>
      <c r="OZ17"/>
      <c r="PA17" s="10"/>
      <c r="PB17" s="10"/>
      <c r="PC17" s="10"/>
      <c r="PD17"/>
      <c r="PE17"/>
      <c r="PF17"/>
      <c r="PG17"/>
      <c r="PH17"/>
      <c r="PI17"/>
      <c r="PJ17" s="10"/>
      <c r="PK17" s="10"/>
      <c r="PL17" s="10"/>
      <c r="PM17"/>
      <c r="PN17"/>
      <c r="PO17"/>
      <c r="PP17"/>
      <c r="PQ17"/>
      <c r="PR17"/>
      <c r="PS17" s="10"/>
      <c r="PT17" s="10"/>
      <c r="PU17" s="10"/>
      <c r="PV17"/>
      <c r="PW17"/>
      <c r="PX17"/>
      <c r="PY17"/>
      <c r="PZ17"/>
      <c r="QA17"/>
      <c r="QB17" s="10"/>
      <c r="QC17" s="10"/>
      <c r="QD17" s="10"/>
      <c r="QE17"/>
      <c r="QF17"/>
      <c r="QG17"/>
      <c r="QH17"/>
      <c r="QI17"/>
      <c r="QJ17"/>
      <c r="QK17" s="10"/>
      <c r="QL17" s="10"/>
      <c r="QM17" s="10"/>
      <c r="QN17"/>
      <c r="QO17"/>
      <c r="QP17"/>
      <c r="QQ17"/>
      <c r="QR17"/>
      <c r="QS17"/>
      <c r="QT17" s="10"/>
      <c r="QU17" s="10"/>
      <c r="QV17" s="10"/>
      <c r="QW17"/>
      <c r="QX17"/>
      <c r="QY17"/>
      <c r="QZ17"/>
      <c r="RA17"/>
      <c r="RB17"/>
      <c r="RC17" s="10"/>
      <c r="RD17" s="10"/>
      <c r="RE17" s="10"/>
      <c r="RF17"/>
      <c r="RG17"/>
      <c r="RH17"/>
      <c r="RI17"/>
      <c r="RJ17"/>
      <c r="RK17"/>
      <c r="RL17" s="10"/>
      <c r="RM17" s="10"/>
      <c r="RN17" s="10"/>
      <c r="RO17"/>
      <c r="RP17"/>
      <c r="RQ17"/>
      <c r="RR17"/>
      <c r="RS17"/>
      <c r="RT17"/>
      <c r="RU17" s="10"/>
      <c r="RV17" s="10"/>
      <c r="RW17" s="10"/>
      <c r="RX17"/>
      <c r="RY17"/>
      <c r="RZ17"/>
      <c r="SA17"/>
      <c r="SB17"/>
      <c r="SC17"/>
      <c r="SD17" s="10"/>
      <c r="SE17" s="10"/>
      <c r="SF17" s="10"/>
      <c r="SG17"/>
      <c r="SH17"/>
      <c r="SI17"/>
      <c r="SJ17"/>
      <c r="SK17"/>
      <c r="SL17"/>
      <c r="SM17" s="10"/>
      <c r="SN17" s="10"/>
      <c r="SO17" s="10"/>
      <c r="SP17"/>
      <c r="SQ17"/>
      <c r="SR17"/>
      <c r="SS17"/>
      <c r="ST17"/>
      <c r="SU17"/>
      <c r="SV17" s="10"/>
      <c r="SW17" s="10"/>
      <c r="SX17" s="10"/>
      <c r="SY17"/>
      <c r="SZ17"/>
      <c r="TA17"/>
      <c r="TB17"/>
      <c r="TC17"/>
      <c r="TD17"/>
      <c r="TE17" s="10"/>
      <c r="TF17" s="10"/>
      <c r="TG17" s="10"/>
      <c r="TH17"/>
      <c r="TI17"/>
      <c r="TJ17"/>
      <c r="TK17"/>
      <c r="TL17"/>
      <c r="TM17"/>
      <c r="TN17" s="10"/>
      <c r="TO17" s="10"/>
      <c r="TP17" s="10"/>
      <c r="TQ17"/>
      <c r="TR17"/>
      <c r="TS17"/>
      <c r="TT17"/>
      <c r="TU17"/>
      <c r="TV17"/>
      <c r="TW17" s="10"/>
      <c r="TX17" s="10"/>
      <c r="TY17" s="10"/>
      <c r="TZ17"/>
      <c r="UA17"/>
      <c r="UB17"/>
      <c r="UC17"/>
      <c r="UD17"/>
      <c r="UE17"/>
      <c r="UF17" s="10"/>
      <c r="UG17" s="10"/>
      <c r="UH17" s="10"/>
      <c r="UI17"/>
      <c r="UJ17"/>
      <c r="UK17"/>
      <c r="UL17"/>
      <c r="UM17"/>
      <c r="UN17"/>
      <c r="UO17" s="10"/>
      <c r="UP17" s="10"/>
      <c r="UQ17" s="10"/>
      <c r="UR17"/>
      <c r="US17"/>
      <c r="UT17"/>
      <c r="UU17"/>
      <c r="UV17"/>
      <c r="UW17"/>
      <c r="UX17" s="10"/>
      <c r="UY17" s="10"/>
      <c r="UZ17" s="10"/>
      <c r="VA17"/>
      <c r="VB17"/>
      <c r="VC17"/>
      <c r="VD17"/>
      <c r="VE17"/>
      <c r="VF17"/>
      <c r="VG17" s="10"/>
      <c r="VH17" s="10"/>
      <c r="VI17" s="10"/>
      <c r="VJ17"/>
      <c r="VK17"/>
      <c r="VL17"/>
      <c r="VM17"/>
      <c r="VN17"/>
      <c r="VO17"/>
      <c r="VP17" s="10"/>
      <c r="VQ17" s="10"/>
      <c r="VR17" s="10"/>
      <c r="VS17"/>
      <c r="VT17"/>
      <c r="VU17"/>
      <c r="VV17"/>
      <c r="VW17"/>
      <c r="VX17"/>
      <c r="VY17" s="10"/>
      <c r="VZ17" s="10"/>
      <c r="WA17" s="10"/>
      <c r="WB17"/>
      <c r="WC17"/>
      <c r="WD17"/>
      <c r="WE17"/>
      <c r="WF17"/>
      <c r="WG17"/>
      <c r="WH17" s="10"/>
      <c r="WI17" s="10"/>
      <c r="WJ17" s="10"/>
      <c r="WK17"/>
      <c r="WL17"/>
      <c r="WM17"/>
      <c r="WN17"/>
      <c r="WO17"/>
      <c r="WP17"/>
      <c r="WQ17" s="10"/>
      <c r="WR17" s="10"/>
      <c r="WS17" s="10"/>
      <c r="WT17"/>
      <c r="WU17"/>
      <c r="WV17"/>
      <c r="WW17"/>
      <c r="WX17"/>
      <c r="WY17"/>
      <c r="WZ17" s="10"/>
      <c r="XA17" s="10"/>
      <c r="XB17" s="10"/>
      <c r="XC17"/>
      <c r="XD17"/>
      <c r="XE17"/>
      <c r="XF17"/>
      <c r="XG17"/>
      <c r="XH17"/>
      <c r="XI17" s="10"/>
      <c r="XJ17" s="10"/>
      <c r="XK17" s="10"/>
      <c r="XL17"/>
      <c r="XM17"/>
      <c r="XN17"/>
      <c r="XO17"/>
      <c r="XP17"/>
      <c r="XQ17"/>
      <c r="XR17" s="10"/>
      <c r="XS17" s="10"/>
      <c r="XT17" s="10"/>
      <c r="XU17"/>
      <c r="XV17"/>
      <c r="XW17"/>
      <c r="XX17"/>
      <c r="XY17"/>
      <c r="XZ17"/>
      <c r="YA17" s="10"/>
      <c r="YB17" s="10"/>
      <c r="YC17" s="10"/>
      <c r="YD17"/>
      <c r="YE17"/>
      <c r="YF17"/>
      <c r="YG17"/>
      <c r="YH17"/>
      <c r="YI17"/>
      <c r="YJ17" s="10"/>
      <c r="YK17" s="10"/>
      <c r="YL17" s="10"/>
      <c r="YM17"/>
      <c r="YN17"/>
      <c r="YO17"/>
      <c r="YP17"/>
      <c r="YQ17"/>
      <c r="YR17"/>
      <c r="YS17" s="10"/>
      <c r="YT17" s="10"/>
      <c r="YU17" s="10"/>
      <c r="YV17"/>
      <c r="YW17"/>
      <c r="YX17"/>
      <c r="YY17"/>
      <c r="YZ17"/>
      <c r="ZA17"/>
      <c r="ZB17" s="10"/>
      <c r="ZC17" s="10"/>
      <c r="ZD17" s="10"/>
      <c r="ZE17"/>
      <c r="ZF17"/>
      <c r="ZG17"/>
      <c r="ZH17"/>
      <c r="ZI17"/>
      <c r="ZJ17"/>
      <c r="ZK17" s="10"/>
      <c r="ZL17" s="10"/>
      <c r="ZM17" s="10"/>
      <c r="ZN17"/>
      <c r="ZO17"/>
      <c r="ZP17"/>
      <c r="ZQ17"/>
      <c r="ZR17"/>
      <c r="ZS17"/>
      <c r="ZT17" s="10"/>
      <c r="ZU17" s="10"/>
      <c r="ZV17" s="10"/>
      <c r="ZW17"/>
      <c r="ZX17"/>
      <c r="ZY17"/>
      <c r="ZZ17"/>
      <c r="AAA17"/>
      <c r="AAB17"/>
      <c r="AAC17" s="10"/>
      <c r="AAD17" s="10"/>
      <c r="AAE17" s="10"/>
      <c r="AAF17"/>
      <c r="AAG17"/>
      <c r="AAH17"/>
      <c r="AAI17"/>
      <c r="AAJ17"/>
      <c r="AAK17"/>
      <c r="AAL17" s="10"/>
      <c r="AAM17" s="10"/>
      <c r="AAN17" s="10"/>
      <c r="AAO17"/>
      <c r="AAP17"/>
      <c r="AAQ17"/>
      <c r="AAR17"/>
      <c r="AAS17"/>
      <c r="AAT17"/>
      <c r="AAU17" s="10"/>
      <c r="AAV17" s="10"/>
      <c r="AAW17" s="10"/>
      <c r="AAX17"/>
      <c r="AAY17"/>
      <c r="AAZ17"/>
      <c r="ABA17"/>
      <c r="ABB17"/>
      <c r="ABC17"/>
      <c r="ABD17" s="10"/>
      <c r="ABE17" s="10"/>
      <c r="ABF17" s="10"/>
      <c r="ABG17"/>
      <c r="ABH17"/>
      <c r="ABI17"/>
      <c r="ABJ17"/>
      <c r="ABK17"/>
      <c r="ABL17"/>
      <c r="ABM17" s="10"/>
      <c r="ABN17" s="10"/>
      <c r="ABO17" s="10"/>
      <c r="ABP17"/>
      <c r="ABQ17"/>
      <c r="ABR17"/>
      <c r="ABS17"/>
      <c r="ABT17"/>
      <c r="ABU17"/>
      <c r="ABV17" s="10"/>
      <c r="ABW17" s="10"/>
      <c r="ABX17" s="10"/>
      <c r="ABY17"/>
      <c r="ABZ17"/>
      <c r="ACA17"/>
      <c r="ACB17"/>
      <c r="ACC17"/>
      <c r="ACD17"/>
      <c r="ACE17" s="10"/>
      <c r="ACF17" s="10"/>
      <c r="ACG17" s="10"/>
      <c r="ACH17"/>
      <c r="ACI17"/>
      <c r="ACJ17"/>
      <c r="ACK17"/>
      <c r="ACL17"/>
      <c r="ACM17"/>
      <c r="ACN17" s="10"/>
      <c r="ACO17" s="10"/>
      <c r="ACP17" s="10"/>
      <c r="ACQ17"/>
      <c r="ACR17"/>
      <c r="ACS17"/>
      <c r="ACT17"/>
      <c r="ACU17"/>
      <c r="ACV17"/>
      <c r="ACW17" s="10"/>
      <c r="ACX17" s="10"/>
      <c r="ACY17" s="10"/>
      <c r="ACZ17"/>
      <c r="ADA17"/>
      <c r="ADB17"/>
      <c r="ADC17"/>
      <c r="ADD17"/>
      <c r="ADE17"/>
      <c r="ADF17" s="10"/>
      <c r="ADG17" s="10"/>
      <c r="ADH17" s="10"/>
      <c r="ADI17"/>
      <c r="ADJ17"/>
      <c r="ADK17"/>
      <c r="ADL17"/>
      <c r="ADM17"/>
      <c r="ADN17"/>
      <c r="ADO17" s="10"/>
      <c r="ADP17" s="10"/>
      <c r="ADQ17" s="10"/>
      <c r="ADR17"/>
      <c r="ADS17"/>
      <c r="ADT17"/>
      <c r="ADU17"/>
      <c r="ADV17"/>
      <c r="ADW17"/>
      <c r="ADX17" s="10"/>
      <c r="ADY17" s="10"/>
      <c r="ADZ17" s="10"/>
      <c r="AEA17"/>
      <c r="AEB17"/>
      <c r="AEC17"/>
      <c r="AED17"/>
      <c r="AEE17"/>
      <c r="AEF17"/>
      <c r="AEG17" s="10"/>
      <c r="AEH17" s="10"/>
      <c r="AEI17" s="10"/>
      <c r="AEJ17"/>
      <c r="AEK17"/>
      <c r="AEL17"/>
      <c r="AEM17"/>
      <c r="AEN17"/>
      <c r="AEO17"/>
      <c r="AEP17" s="10"/>
      <c r="AEQ17" s="10"/>
      <c r="AER17" s="10"/>
      <c r="AES17"/>
      <c r="AET17"/>
      <c r="AEU17"/>
      <c r="AEV17"/>
      <c r="AEW17"/>
      <c r="AEX17"/>
      <c r="AEY17" s="10"/>
      <c r="AEZ17" s="10"/>
      <c r="AFA17" s="10"/>
      <c r="AFB17"/>
      <c r="AFC17"/>
      <c r="AFD17"/>
      <c r="AFE17"/>
      <c r="AFF17"/>
      <c r="AFG17"/>
      <c r="AFH17" s="10"/>
      <c r="AFI17" s="10"/>
      <c r="AFJ17" s="10"/>
      <c r="AFK17"/>
      <c r="AFL17"/>
      <c r="AFM17"/>
      <c r="AFN17"/>
      <c r="AFO17"/>
      <c r="AFP17"/>
      <c r="AFQ17" s="10"/>
      <c r="AFR17" s="10"/>
      <c r="AFS17" s="10"/>
      <c r="AFT17"/>
      <c r="AFU17"/>
      <c r="AFV17"/>
      <c r="AFW17"/>
      <c r="AFX17"/>
      <c r="AFY17"/>
      <c r="AFZ17" s="10"/>
      <c r="AGA17" s="10"/>
      <c r="AGB17" s="10"/>
      <c r="AGC17"/>
      <c r="AGD17"/>
      <c r="AGE17"/>
      <c r="AGF17"/>
      <c r="AGG17"/>
      <c r="AGH17"/>
      <c r="AGI17" s="10"/>
      <c r="AGJ17" s="10"/>
      <c r="AGK17" s="10"/>
      <c r="AGL17"/>
      <c r="AGM17"/>
      <c r="AGN17"/>
      <c r="AGO17"/>
      <c r="AGP17"/>
      <c r="AGQ17"/>
      <c r="AGR17" s="10"/>
      <c r="AGS17" s="10"/>
      <c r="AGT17" s="10"/>
      <c r="AGU17"/>
      <c r="AGV17"/>
      <c r="AGW17"/>
      <c r="AGX17"/>
      <c r="AGY17"/>
      <c r="AGZ17"/>
      <c r="AHA17" s="10"/>
      <c r="AHB17" s="10"/>
      <c r="AHC17" s="10"/>
      <c r="AHD17"/>
      <c r="AHE17"/>
      <c r="AHF17"/>
      <c r="AHG17"/>
      <c r="AHH17"/>
      <c r="AHI17"/>
      <c r="AHJ17" s="10"/>
      <c r="AHK17" s="10"/>
      <c r="AHL17" s="10"/>
      <c r="AHM17"/>
      <c r="AHN17"/>
      <c r="AHO17"/>
      <c r="AHP17"/>
      <c r="AHQ17"/>
      <c r="AHR17"/>
      <c r="AHS17" s="10"/>
      <c r="AHT17" s="10"/>
      <c r="AHU17" s="10"/>
      <c r="AHV17"/>
      <c r="AHW17"/>
      <c r="AHX17"/>
      <c r="AHY17"/>
      <c r="AHZ17"/>
      <c r="AIA17"/>
      <c r="AIB17" s="10"/>
      <c r="AIC17" s="10"/>
      <c r="AID17" s="10"/>
      <c r="AIE17"/>
      <c r="AIF17"/>
      <c r="AIG17"/>
      <c r="AIH17"/>
      <c r="AII17"/>
      <c r="AIJ17"/>
      <c r="AIK17" s="10"/>
      <c r="AIL17" s="10"/>
      <c r="AIM17" s="10"/>
      <c r="AIN17"/>
      <c r="AIO17"/>
      <c r="AIP17"/>
      <c r="AIQ17"/>
      <c r="AIR17"/>
      <c r="AIS17"/>
      <c r="AIT17" s="10"/>
      <c r="AIU17" s="10"/>
      <c r="AIV17" s="10"/>
      <c r="AIW17"/>
      <c r="AIX17"/>
      <c r="AIY17"/>
      <c r="AIZ17"/>
      <c r="AJA17"/>
      <c r="AJB17"/>
      <c r="AJC17" s="10"/>
      <c r="AJD17" s="10"/>
      <c r="AJE17" s="10"/>
      <c r="AJF17"/>
      <c r="AJG17"/>
      <c r="AJH17"/>
      <c r="AJI17"/>
      <c r="AJJ17"/>
      <c r="AJK17"/>
      <c r="AJL17" s="10"/>
      <c r="AJM17" s="10"/>
      <c r="AJN17" s="10"/>
    </row>
    <row r="18" spans="1:950" s="32" customFormat="1" ht="33.75" customHeight="1" x14ac:dyDescent="0.25">
      <c r="A18" s="115" t="s">
        <v>112</v>
      </c>
      <c r="B18" s="114" t="str">
        <f>B7</f>
        <v>……………</v>
      </c>
      <c r="C18" s="10"/>
      <c r="D18" s="10"/>
      <c r="E18" s="10"/>
      <c r="F18"/>
      <c r="G18"/>
      <c r="H18"/>
      <c r="I18"/>
      <c r="J18"/>
      <c r="K18"/>
      <c r="L18" s="10"/>
      <c r="M18" s="10"/>
      <c r="N18" s="10"/>
      <c r="O18"/>
      <c r="P18"/>
      <c r="Q18"/>
      <c r="R18"/>
      <c r="S18"/>
      <c r="T18"/>
      <c r="U18" s="10"/>
      <c r="V18" s="10"/>
      <c r="W18" s="10"/>
      <c r="X18"/>
      <c r="Y18"/>
      <c r="Z18"/>
      <c r="AA18"/>
      <c r="AB18"/>
      <c r="AC18"/>
      <c r="AD18" s="10"/>
      <c r="AE18" s="10"/>
      <c r="AF18" s="10"/>
      <c r="AG18"/>
      <c r="AH18"/>
      <c r="AI18"/>
      <c r="AJ18"/>
      <c r="AK18"/>
      <c r="AL18"/>
      <c r="AM18" s="10"/>
      <c r="AN18" s="10"/>
      <c r="AO18" s="10"/>
      <c r="AP18"/>
      <c r="AQ18"/>
      <c r="AR18"/>
      <c r="AS18"/>
      <c r="AT18"/>
      <c r="AU18"/>
      <c r="AV18" s="10"/>
      <c r="AW18" s="10"/>
      <c r="AX18" s="10"/>
      <c r="AY18"/>
      <c r="AZ18"/>
      <c r="BA18"/>
      <c r="BB18"/>
      <c r="BC18"/>
      <c r="BD18"/>
      <c r="BE18" s="10"/>
      <c r="BF18" s="10"/>
      <c r="BG18" s="10"/>
      <c r="BH18"/>
      <c r="BI18"/>
      <c r="BJ18"/>
      <c r="BK18"/>
      <c r="BL18"/>
      <c r="BM18"/>
      <c r="BN18" s="10"/>
      <c r="BO18" s="10"/>
      <c r="BP18" s="10"/>
      <c r="BQ18"/>
      <c r="BR18"/>
      <c r="BS18"/>
      <c r="BT18"/>
      <c r="BU18"/>
      <c r="BV18"/>
      <c r="BW18" s="10"/>
      <c r="BX18" s="10"/>
      <c r="BY18" s="10"/>
      <c r="BZ18"/>
      <c r="CA18"/>
      <c r="CB18"/>
      <c r="CC18"/>
      <c r="CD18"/>
      <c r="CE18"/>
      <c r="CF18" s="10"/>
      <c r="CG18" s="10"/>
      <c r="CH18" s="10"/>
      <c r="CI18"/>
      <c r="CJ18"/>
      <c r="CK18"/>
      <c r="CL18"/>
      <c r="CM18"/>
      <c r="CN18"/>
      <c r="CO18" s="10"/>
      <c r="CP18" s="10"/>
      <c r="CQ18" s="10"/>
      <c r="CR18"/>
      <c r="CS18"/>
      <c r="CT18"/>
      <c r="CU18"/>
      <c r="CV18"/>
      <c r="CW18"/>
      <c r="CX18" s="10"/>
      <c r="CY18" s="10"/>
      <c r="CZ18" s="10"/>
      <c r="DA18"/>
      <c r="DB18"/>
      <c r="DC18"/>
      <c r="DD18"/>
      <c r="DE18"/>
      <c r="DF18"/>
      <c r="DG18" s="10"/>
      <c r="DH18" s="10"/>
      <c r="DI18" s="10"/>
      <c r="DJ18"/>
      <c r="DK18"/>
      <c r="DL18"/>
      <c r="DM18"/>
      <c r="DN18"/>
      <c r="DO18"/>
      <c r="DP18" s="10"/>
      <c r="DQ18" s="10"/>
      <c r="DR18" s="10"/>
      <c r="DS18"/>
      <c r="DT18"/>
      <c r="DU18"/>
      <c r="DV18"/>
      <c r="DW18"/>
      <c r="DX18"/>
      <c r="DY18" s="10"/>
      <c r="DZ18" s="10"/>
      <c r="EA18" s="10"/>
      <c r="EB18"/>
      <c r="EC18"/>
      <c r="ED18"/>
      <c r="EE18"/>
      <c r="EF18"/>
      <c r="EG18"/>
      <c r="EH18" s="10"/>
      <c r="EI18" s="10"/>
      <c r="EJ18" s="10"/>
      <c r="EK18"/>
      <c r="EL18"/>
      <c r="EM18"/>
      <c r="EN18"/>
      <c r="EO18"/>
      <c r="EP18"/>
      <c r="EQ18" s="10"/>
      <c r="ER18" s="10"/>
      <c r="ES18" s="10"/>
      <c r="ET18"/>
      <c r="EU18"/>
      <c r="EV18"/>
      <c r="EW18"/>
      <c r="EX18"/>
      <c r="EY18"/>
      <c r="EZ18" s="10"/>
      <c r="FA18" s="10"/>
      <c r="FB18" s="10"/>
      <c r="FC18"/>
      <c r="FD18"/>
      <c r="FE18"/>
      <c r="FF18"/>
      <c r="FG18"/>
      <c r="FH18"/>
      <c r="FI18" s="10"/>
      <c r="FJ18" s="10"/>
      <c r="FK18" s="10"/>
      <c r="FL18"/>
      <c r="FM18"/>
      <c r="FN18"/>
      <c r="FO18"/>
      <c r="FP18"/>
      <c r="FQ18"/>
      <c r="FR18" s="10"/>
      <c r="FS18" s="10"/>
      <c r="FT18" s="10"/>
      <c r="FU18"/>
      <c r="FV18"/>
      <c r="FW18"/>
      <c r="FX18"/>
      <c r="FY18"/>
      <c r="FZ18"/>
      <c r="GA18" s="10"/>
      <c r="GB18" s="10"/>
      <c r="GC18" s="10"/>
      <c r="GD18"/>
      <c r="GE18"/>
      <c r="GF18"/>
      <c r="GG18"/>
      <c r="GH18"/>
      <c r="GI18"/>
      <c r="GJ18" s="10"/>
      <c r="GK18" s="10"/>
      <c r="GL18" s="10"/>
      <c r="GM18"/>
      <c r="GN18"/>
      <c r="GO18"/>
      <c r="GP18"/>
      <c r="GQ18"/>
      <c r="GR18"/>
      <c r="GS18" s="10"/>
      <c r="GT18" s="10"/>
      <c r="GU18" s="10"/>
      <c r="GV18"/>
      <c r="GW18"/>
      <c r="GX18"/>
      <c r="GY18"/>
      <c r="GZ18"/>
      <c r="HA18"/>
      <c r="HB18" s="10"/>
      <c r="HC18" s="10"/>
      <c r="HD18" s="10"/>
      <c r="HE18"/>
      <c r="HF18"/>
      <c r="HG18"/>
      <c r="HH18"/>
      <c r="HI18"/>
      <c r="HJ18"/>
      <c r="HK18" s="10"/>
      <c r="HL18" s="10"/>
      <c r="HM18" s="10"/>
      <c r="HN18"/>
      <c r="HO18"/>
      <c r="HP18"/>
      <c r="HQ18"/>
      <c r="HR18"/>
      <c r="HS18"/>
      <c r="HT18" s="10"/>
      <c r="HU18" s="10"/>
      <c r="HV18" s="10"/>
      <c r="HW18"/>
      <c r="HX18"/>
      <c r="HY18"/>
      <c r="HZ18"/>
      <c r="IA18"/>
      <c r="IB18"/>
      <c r="IC18" s="10"/>
      <c r="ID18" s="10"/>
      <c r="IE18" s="10"/>
      <c r="IF18"/>
      <c r="IG18"/>
      <c r="IH18"/>
      <c r="II18"/>
      <c r="IJ18"/>
      <c r="IK18"/>
      <c r="IL18" s="10"/>
      <c r="IM18" s="10"/>
      <c r="IN18" s="10"/>
      <c r="IO18"/>
      <c r="IP18"/>
      <c r="IQ18"/>
      <c r="IR18"/>
      <c r="IS18"/>
      <c r="IT18"/>
      <c r="IU18" s="10"/>
      <c r="IV18" s="10"/>
      <c r="IW18" s="10"/>
      <c r="IX18"/>
      <c r="IY18"/>
      <c r="IZ18"/>
      <c r="JA18"/>
      <c r="JB18"/>
      <c r="JC18"/>
      <c r="JD18" s="10"/>
      <c r="JE18" s="10"/>
      <c r="JF18" s="10"/>
      <c r="JG18"/>
      <c r="JH18"/>
      <c r="JI18"/>
      <c r="JJ18"/>
      <c r="JK18"/>
      <c r="JL18"/>
      <c r="JM18" s="10"/>
      <c r="JN18" s="10"/>
      <c r="JO18" s="10"/>
      <c r="JP18"/>
      <c r="JQ18"/>
      <c r="JR18"/>
      <c r="JS18"/>
      <c r="JT18"/>
      <c r="JU18"/>
      <c r="JV18" s="10"/>
      <c r="JW18" s="10"/>
      <c r="JX18" s="10"/>
      <c r="JY18"/>
      <c r="JZ18"/>
      <c r="KA18"/>
      <c r="KB18"/>
      <c r="KC18"/>
      <c r="KD18"/>
      <c r="KE18" s="10"/>
      <c r="KF18" s="10"/>
      <c r="KG18" s="10"/>
      <c r="KH18"/>
      <c r="KI18"/>
      <c r="KJ18"/>
      <c r="KK18"/>
      <c r="KL18"/>
      <c r="KM18"/>
      <c r="KN18" s="10"/>
      <c r="KO18" s="10"/>
      <c r="KP18" s="10"/>
      <c r="KQ18"/>
      <c r="KR18"/>
      <c r="KS18"/>
      <c r="KT18"/>
      <c r="KU18"/>
      <c r="KV18"/>
      <c r="KW18" s="10"/>
      <c r="KX18" s="10"/>
      <c r="KY18" s="10"/>
      <c r="KZ18"/>
      <c r="LA18"/>
      <c r="LB18"/>
      <c r="LC18"/>
      <c r="LD18"/>
      <c r="LE18"/>
      <c r="LF18" s="10"/>
      <c r="LG18" s="10"/>
      <c r="LH18" s="10"/>
      <c r="LI18"/>
      <c r="LJ18"/>
      <c r="LK18"/>
      <c r="LL18"/>
      <c r="LM18"/>
      <c r="LN18"/>
      <c r="LO18" s="10"/>
      <c r="LP18" s="10"/>
      <c r="LQ18" s="10"/>
      <c r="LR18"/>
      <c r="LS18"/>
      <c r="LT18"/>
      <c r="LU18"/>
      <c r="LV18"/>
      <c r="LW18"/>
      <c r="LX18" s="10"/>
      <c r="LY18" s="10"/>
      <c r="LZ18" s="10"/>
      <c r="MA18"/>
      <c r="MB18"/>
      <c r="MC18"/>
      <c r="MD18"/>
      <c r="ME18"/>
      <c r="MF18"/>
      <c r="MG18" s="10"/>
      <c r="MH18" s="10"/>
      <c r="MI18" s="10"/>
      <c r="MJ18"/>
      <c r="MK18"/>
      <c r="ML18"/>
      <c r="MM18"/>
      <c r="MN18"/>
      <c r="MO18"/>
      <c r="MP18" s="10"/>
      <c r="MQ18" s="10"/>
      <c r="MR18" s="10"/>
      <c r="MS18"/>
      <c r="MT18"/>
      <c r="MU18"/>
      <c r="MV18"/>
      <c r="MW18"/>
      <c r="MX18"/>
      <c r="MY18" s="10"/>
      <c r="MZ18" s="10"/>
      <c r="NA18" s="10"/>
      <c r="NB18"/>
      <c r="NC18"/>
      <c r="ND18"/>
      <c r="NE18"/>
      <c r="NF18"/>
      <c r="NG18"/>
      <c r="NH18" s="10"/>
      <c r="NI18" s="10"/>
      <c r="NJ18" s="10"/>
      <c r="NK18"/>
      <c r="NL18"/>
      <c r="NM18"/>
      <c r="NN18"/>
      <c r="NO18"/>
      <c r="NP18"/>
      <c r="NQ18" s="10"/>
      <c r="NR18" s="10"/>
      <c r="NS18" s="10"/>
      <c r="NT18"/>
      <c r="NU18"/>
      <c r="NV18"/>
      <c r="NW18"/>
      <c r="NX18"/>
      <c r="NY18"/>
      <c r="NZ18" s="10"/>
      <c r="OA18" s="10"/>
      <c r="OB18" s="10"/>
      <c r="OC18"/>
      <c r="OD18"/>
      <c r="OE18"/>
      <c r="OF18"/>
      <c r="OG18"/>
      <c r="OH18"/>
      <c r="OI18" s="10"/>
      <c r="OJ18" s="10"/>
      <c r="OK18" s="10"/>
      <c r="OL18"/>
      <c r="OM18"/>
      <c r="ON18"/>
      <c r="OO18"/>
      <c r="OP18"/>
      <c r="OQ18"/>
      <c r="OR18" s="10"/>
      <c r="OS18" s="10"/>
      <c r="OT18" s="10"/>
      <c r="OU18"/>
      <c r="OV18"/>
      <c r="OW18"/>
      <c r="OX18"/>
      <c r="OY18"/>
      <c r="OZ18"/>
      <c r="PA18" s="10"/>
      <c r="PB18" s="10"/>
      <c r="PC18" s="10"/>
      <c r="PD18"/>
      <c r="PE18"/>
      <c r="PF18"/>
      <c r="PG18"/>
      <c r="PH18"/>
      <c r="PI18"/>
      <c r="PJ18" s="10"/>
      <c r="PK18" s="10"/>
      <c r="PL18" s="10"/>
      <c r="PM18"/>
      <c r="PN18"/>
      <c r="PO18"/>
      <c r="PP18"/>
      <c r="PQ18"/>
      <c r="PR18"/>
      <c r="PS18" s="10"/>
      <c r="PT18" s="10"/>
      <c r="PU18" s="10"/>
      <c r="PV18"/>
      <c r="PW18"/>
      <c r="PX18"/>
      <c r="PY18"/>
      <c r="PZ18"/>
      <c r="QA18"/>
      <c r="QB18" s="10"/>
      <c r="QC18" s="10"/>
      <c r="QD18" s="10"/>
      <c r="QE18"/>
      <c r="QF18"/>
      <c r="QG18"/>
      <c r="QH18"/>
      <c r="QI18"/>
      <c r="QJ18"/>
      <c r="QK18" s="10"/>
      <c r="QL18" s="10"/>
      <c r="QM18" s="10"/>
      <c r="QN18"/>
      <c r="QO18"/>
      <c r="QP18"/>
      <c r="QQ18"/>
      <c r="QR18"/>
      <c r="QS18"/>
      <c r="QT18" s="10"/>
      <c r="QU18" s="10"/>
      <c r="QV18" s="10"/>
      <c r="QW18"/>
      <c r="QX18"/>
      <c r="QY18"/>
      <c r="QZ18"/>
      <c r="RA18"/>
      <c r="RB18"/>
      <c r="RC18" s="10"/>
      <c r="RD18" s="10"/>
      <c r="RE18" s="10"/>
      <c r="RF18"/>
      <c r="RG18"/>
      <c r="RH18"/>
      <c r="RI18"/>
      <c r="RJ18"/>
      <c r="RK18"/>
      <c r="RL18" s="10"/>
      <c r="RM18" s="10"/>
      <c r="RN18" s="10"/>
      <c r="RO18"/>
      <c r="RP18"/>
      <c r="RQ18"/>
      <c r="RR18"/>
      <c r="RS18"/>
      <c r="RT18"/>
      <c r="RU18" s="10"/>
      <c r="RV18" s="10"/>
      <c r="RW18" s="10"/>
      <c r="RX18"/>
      <c r="RY18"/>
      <c r="RZ18"/>
      <c r="SA18"/>
      <c r="SB18"/>
      <c r="SC18"/>
      <c r="SD18" s="10"/>
      <c r="SE18" s="10"/>
      <c r="SF18" s="10"/>
      <c r="SG18"/>
      <c r="SH18"/>
      <c r="SI18"/>
      <c r="SJ18"/>
      <c r="SK18"/>
      <c r="SL18"/>
      <c r="SM18" s="10"/>
      <c r="SN18" s="10"/>
      <c r="SO18" s="10"/>
      <c r="SP18"/>
      <c r="SQ18"/>
      <c r="SR18"/>
      <c r="SS18"/>
      <c r="ST18"/>
      <c r="SU18"/>
      <c r="SV18" s="10"/>
      <c r="SW18" s="10"/>
      <c r="SX18" s="10"/>
      <c r="SY18"/>
      <c r="SZ18"/>
      <c r="TA18"/>
      <c r="TB18"/>
      <c r="TC18"/>
      <c r="TD18"/>
      <c r="TE18" s="10"/>
      <c r="TF18" s="10"/>
      <c r="TG18" s="10"/>
      <c r="TH18"/>
      <c r="TI18"/>
      <c r="TJ18"/>
      <c r="TK18"/>
      <c r="TL18"/>
      <c r="TM18"/>
      <c r="TN18" s="10"/>
      <c r="TO18" s="10"/>
      <c r="TP18" s="10"/>
      <c r="TQ18"/>
      <c r="TR18"/>
      <c r="TS18"/>
      <c r="TT18"/>
      <c r="TU18"/>
      <c r="TV18"/>
      <c r="TW18" s="10"/>
      <c r="TX18" s="10"/>
      <c r="TY18" s="10"/>
      <c r="TZ18"/>
      <c r="UA18"/>
      <c r="UB18"/>
      <c r="UC18"/>
      <c r="UD18"/>
      <c r="UE18"/>
      <c r="UF18" s="10"/>
      <c r="UG18" s="10"/>
      <c r="UH18" s="10"/>
      <c r="UI18"/>
      <c r="UJ18"/>
      <c r="UK18"/>
      <c r="UL18"/>
      <c r="UM18"/>
      <c r="UN18"/>
      <c r="UO18" s="10"/>
      <c r="UP18" s="10"/>
      <c r="UQ18" s="10"/>
      <c r="UR18"/>
      <c r="US18"/>
      <c r="UT18"/>
      <c r="UU18"/>
      <c r="UV18"/>
      <c r="UW18"/>
      <c r="UX18" s="10"/>
      <c r="UY18" s="10"/>
      <c r="UZ18" s="10"/>
      <c r="VA18"/>
      <c r="VB18"/>
      <c r="VC18"/>
      <c r="VD18"/>
      <c r="VE18"/>
      <c r="VF18"/>
      <c r="VG18" s="10"/>
      <c r="VH18" s="10"/>
      <c r="VI18" s="10"/>
      <c r="VJ18"/>
      <c r="VK18"/>
      <c r="VL18"/>
      <c r="VM18"/>
      <c r="VN18"/>
      <c r="VO18"/>
      <c r="VP18" s="10"/>
      <c r="VQ18" s="10"/>
      <c r="VR18" s="10"/>
      <c r="VS18"/>
      <c r="VT18"/>
      <c r="VU18"/>
      <c r="VV18"/>
      <c r="VW18"/>
      <c r="VX18"/>
      <c r="VY18" s="10"/>
      <c r="VZ18" s="10"/>
      <c r="WA18" s="10"/>
      <c r="WB18"/>
      <c r="WC18"/>
      <c r="WD18"/>
      <c r="WE18"/>
      <c r="WF18"/>
      <c r="WG18"/>
      <c r="WH18" s="10"/>
      <c r="WI18" s="10"/>
      <c r="WJ18" s="10"/>
      <c r="WK18"/>
      <c r="WL18"/>
      <c r="WM18"/>
      <c r="WN18"/>
      <c r="WO18"/>
      <c r="WP18"/>
      <c r="WQ18" s="10"/>
      <c r="WR18" s="10"/>
      <c r="WS18" s="10"/>
      <c r="WT18"/>
      <c r="WU18"/>
      <c r="WV18"/>
      <c r="WW18"/>
      <c r="WX18"/>
      <c r="WY18"/>
      <c r="WZ18" s="10"/>
      <c r="XA18" s="10"/>
      <c r="XB18" s="10"/>
      <c r="XC18"/>
      <c r="XD18"/>
      <c r="XE18"/>
      <c r="XF18"/>
      <c r="XG18"/>
      <c r="XH18"/>
      <c r="XI18" s="10"/>
      <c r="XJ18" s="10"/>
      <c r="XK18" s="10"/>
      <c r="XL18"/>
      <c r="XM18"/>
      <c r="XN18"/>
      <c r="XO18"/>
      <c r="XP18"/>
      <c r="XQ18"/>
      <c r="XR18" s="10"/>
      <c r="XS18" s="10"/>
      <c r="XT18" s="10"/>
      <c r="XU18"/>
      <c r="XV18"/>
      <c r="XW18"/>
      <c r="XX18"/>
      <c r="XY18"/>
      <c r="XZ18"/>
      <c r="YA18" s="10"/>
      <c r="YB18" s="10"/>
      <c r="YC18" s="10"/>
      <c r="YD18"/>
      <c r="YE18"/>
      <c r="YF18"/>
      <c r="YG18"/>
      <c r="YH18"/>
      <c r="YI18"/>
      <c r="YJ18" s="10"/>
      <c r="YK18" s="10"/>
      <c r="YL18" s="10"/>
      <c r="YM18"/>
      <c r="YN18"/>
      <c r="YO18"/>
      <c r="YP18"/>
      <c r="YQ18"/>
      <c r="YR18"/>
      <c r="YS18" s="10"/>
      <c r="YT18" s="10"/>
      <c r="YU18" s="10"/>
      <c r="YV18"/>
      <c r="YW18"/>
      <c r="YX18"/>
      <c r="YY18"/>
      <c r="YZ18"/>
      <c r="ZA18"/>
      <c r="ZB18" s="10"/>
      <c r="ZC18" s="10"/>
      <c r="ZD18" s="10"/>
      <c r="ZE18"/>
      <c r="ZF18"/>
      <c r="ZG18"/>
      <c r="ZH18"/>
      <c r="ZI18"/>
      <c r="ZJ18"/>
      <c r="ZK18" s="10"/>
      <c r="ZL18" s="10"/>
      <c r="ZM18" s="10"/>
      <c r="ZN18"/>
      <c r="ZO18"/>
      <c r="ZP18"/>
      <c r="ZQ18"/>
      <c r="ZR18"/>
      <c r="ZS18"/>
      <c r="ZT18" s="10"/>
      <c r="ZU18" s="10"/>
      <c r="ZV18" s="10"/>
      <c r="ZW18"/>
      <c r="ZX18"/>
      <c r="ZY18"/>
      <c r="ZZ18"/>
      <c r="AAA18"/>
      <c r="AAB18"/>
      <c r="AAC18" s="10"/>
      <c r="AAD18" s="10"/>
      <c r="AAE18" s="10"/>
      <c r="AAF18"/>
      <c r="AAG18"/>
      <c r="AAH18"/>
      <c r="AAI18"/>
      <c r="AAJ18"/>
      <c r="AAK18"/>
      <c r="AAL18" s="10"/>
      <c r="AAM18" s="10"/>
      <c r="AAN18" s="10"/>
      <c r="AAO18"/>
      <c r="AAP18"/>
      <c r="AAQ18"/>
      <c r="AAR18"/>
      <c r="AAS18"/>
      <c r="AAT18"/>
      <c r="AAU18" s="10"/>
      <c r="AAV18" s="10"/>
      <c r="AAW18" s="10"/>
      <c r="AAX18"/>
      <c r="AAY18"/>
      <c r="AAZ18"/>
      <c r="ABA18"/>
      <c r="ABB18"/>
      <c r="ABC18"/>
      <c r="ABD18" s="10"/>
      <c r="ABE18" s="10"/>
      <c r="ABF18" s="10"/>
      <c r="ABG18"/>
      <c r="ABH18"/>
      <c r="ABI18"/>
      <c r="ABJ18"/>
      <c r="ABK18"/>
      <c r="ABL18"/>
      <c r="ABM18" s="10"/>
      <c r="ABN18" s="10"/>
      <c r="ABO18" s="10"/>
      <c r="ABP18"/>
      <c r="ABQ18"/>
      <c r="ABR18"/>
      <c r="ABS18"/>
      <c r="ABT18"/>
      <c r="ABU18"/>
      <c r="ABV18" s="10"/>
      <c r="ABW18" s="10"/>
      <c r="ABX18" s="10"/>
      <c r="ABY18"/>
      <c r="ABZ18"/>
      <c r="ACA18"/>
      <c r="ACB18"/>
      <c r="ACC18"/>
      <c r="ACD18"/>
      <c r="ACE18" s="10"/>
      <c r="ACF18" s="10"/>
      <c r="ACG18" s="10"/>
      <c r="ACH18"/>
      <c r="ACI18"/>
      <c r="ACJ18"/>
      <c r="ACK18"/>
      <c r="ACL18"/>
      <c r="ACM18"/>
      <c r="ACN18" s="10"/>
      <c r="ACO18" s="10"/>
      <c r="ACP18" s="10"/>
      <c r="ACQ18"/>
      <c r="ACR18"/>
      <c r="ACS18"/>
      <c r="ACT18"/>
      <c r="ACU18"/>
      <c r="ACV18"/>
      <c r="ACW18" s="10"/>
      <c r="ACX18" s="10"/>
      <c r="ACY18" s="10"/>
      <c r="ACZ18"/>
      <c r="ADA18"/>
      <c r="ADB18"/>
      <c r="ADC18"/>
      <c r="ADD18"/>
      <c r="ADE18"/>
      <c r="ADF18" s="10"/>
      <c r="ADG18" s="10"/>
      <c r="ADH18" s="10"/>
      <c r="ADI18"/>
      <c r="ADJ18"/>
      <c r="ADK18"/>
      <c r="ADL18"/>
      <c r="ADM18"/>
      <c r="ADN18"/>
      <c r="ADO18" s="10"/>
      <c r="ADP18" s="10"/>
      <c r="ADQ18" s="10"/>
      <c r="ADR18"/>
      <c r="ADS18"/>
      <c r="ADT18"/>
      <c r="ADU18"/>
      <c r="ADV18"/>
      <c r="ADW18"/>
      <c r="ADX18" s="10"/>
      <c r="ADY18" s="10"/>
      <c r="ADZ18" s="10"/>
      <c r="AEA18"/>
      <c r="AEB18"/>
      <c r="AEC18"/>
      <c r="AED18"/>
      <c r="AEE18"/>
      <c r="AEF18"/>
      <c r="AEG18" s="10"/>
      <c r="AEH18" s="10"/>
      <c r="AEI18" s="10"/>
      <c r="AEJ18"/>
      <c r="AEK18"/>
      <c r="AEL18"/>
      <c r="AEM18"/>
      <c r="AEN18"/>
      <c r="AEO18"/>
      <c r="AEP18" s="10"/>
      <c r="AEQ18" s="10"/>
      <c r="AER18" s="10"/>
      <c r="AES18"/>
      <c r="AET18"/>
      <c r="AEU18"/>
      <c r="AEV18"/>
      <c r="AEW18"/>
      <c r="AEX18"/>
      <c r="AEY18" s="10"/>
      <c r="AEZ18" s="10"/>
      <c r="AFA18" s="10"/>
      <c r="AFB18"/>
      <c r="AFC18"/>
      <c r="AFD18"/>
      <c r="AFE18"/>
      <c r="AFF18"/>
      <c r="AFG18"/>
      <c r="AFH18" s="10"/>
      <c r="AFI18" s="10"/>
      <c r="AFJ18" s="10"/>
      <c r="AFK18"/>
      <c r="AFL18"/>
      <c r="AFM18"/>
      <c r="AFN18"/>
      <c r="AFO18"/>
      <c r="AFP18"/>
      <c r="AFQ18" s="10"/>
      <c r="AFR18" s="10"/>
      <c r="AFS18" s="10"/>
      <c r="AFT18"/>
      <c r="AFU18"/>
      <c r="AFV18"/>
      <c r="AFW18"/>
      <c r="AFX18"/>
      <c r="AFY18"/>
      <c r="AFZ18" s="10"/>
      <c r="AGA18" s="10"/>
      <c r="AGB18" s="10"/>
      <c r="AGC18"/>
      <c r="AGD18"/>
      <c r="AGE18"/>
      <c r="AGF18"/>
      <c r="AGG18"/>
      <c r="AGH18"/>
      <c r="AGI18" s="10"/>
      <c r="AGJ18" s="10"/>
      <c r="AGK18" s="10"/>
      <c r="AGL18"/>
      <c r="AGM18"/>
      <c r="AGN18"/>
      <c r="AGO18"/>
      <c r="AGP18"/>
      <c r="AGQ18"/>
      <c r="AGR18" s="10"/>
      <c r="AGS18" s="10"/>
      <c r="AGT18" s="10"/>
      <c r="AGU18"/>
      <c r="AGV18"/>
      <c r="AGW18"/>
      <c r="AGX18"/>
      <c r="AGY18"/>
      <c r="AGZ18"/>
      <c r="AHA18" s="10"/>
      <c r="AHB18" s="10"/>
      <c r="AHC18" s="10"/>
      <c r="AHD18"/>
      <c r="AHE18"/>
      <c r="AHF18"/>
      <c r="AHG18"/>
      <c r="AHH18"/>
      <c r="AHI18"/>
      <c r="AHJ18" s="10"/>
      <c r="AHK18" s="10"/>
      <c r="AHL18" s="10"/>
      <c r="AHM18"/>
      <c r="AHN18"/>
      <c r="AHO18"/>
      <c r="AHP18"/>
      <c r="AHQ18"/>
      <c r="AHR18"/>
      <c r="AHS18" s="10"/>
      <c r="AHT18" s="10"/>
      <c r="AHU18" s="10"/>
      <c r="AHV18"/>
      <c r="AHW18"/>
      <c r="AHX18"/>
      <c r="AHY18"/>
      <c r="AHZ18"/>
      <c r="AIA18"/>
      <c r="AIB18" s="10"/>
      <c r="AIC18" s="10"/>
      <c r="AID18" s="10"/>
      <c r="AIE18"/>
      <c r="AIF18"/>
      <c r="AIG18"/>
      <c r="AIH18"/>
      <c r="AII18"/>
      <c r="AIJ18"/>
      <c r="AIK18" s="10"/>
      <c r="AIL18" s="10"/>
      <c r="AIM18" s="10"/>
      <c r="AIN18"/>
      <c r="AIO18"/>
      <c r="AIP18"/>
      <c r="AIQ18"/>
      <c r="AIR18"/>
      <c r="AIS18"/>
      <c r="AIT18" s="10"/>
      <c r="AIU18" s="10"/>
      <c r="AIV18" s="10"/>
      <c r="AIW18"/>
      <c r="AIX18"/>
      <c r="AIY18"/>
      <c r="AIZ18"/>
      <c r="AJA18"/>
      <c r="AJB18"/>
      <c r="AJC18" s="10"/>
      <c r="AJD18" s="10"/>
      <c r="AJE18" s="10"/>
      <c r="AJF18"/>
      <c r="AJG18"/>
      <c r="AJH18"/>
      <c r="AJI18"/>
      <c r="AJJ18"/>
      <c r="AJK18"/>
      <c r="AJL18" s="10"/>
      <c r="AJM18" s="10"/>
      <c r="AJN18" s="10"/>
    </row>
    <row r="19" spans="1:950" s="32" customFormat="1" ht="16.5" customHeight="1" x14ac:dyDescent="0.25">
      <c r="A19" s="34"/>
      <c r="B19" s="43"/>
      <c r="C19" s="10"/>
      <c r="D19" s="10"/>
      <c r="E19" s="10"/>
      <c r="F19"/>
      <c r="G19"/>
      <c r="H19"/>
      <c r="I19"/>
      <c r="J19"/>
      <c r="K19"/>
      <c r="L19" s="10"/>
      <c r="M19" s="10"/>
      <c r="N19" s="10"/>
      <c r="O19"/>
      <c r="P19"/>
      <c r="Q19"/>
      <c r="R19"/>
      <c r="S19"/>
      <c r="T19"/>
      <c r="U19" s="10"/>
      <c r="V19" s="10"/>
      <c r="W19" s="10"/>
      <c r="X19"/>
      <c r="Y19"/>
      <c r="Z19"/>
      <c r="AA19"/>
      <c r="AB19"/>
      <c r="AC19"/>
      <c r="AD19" s="10"/>
      <c r="AE19" s="10"/>
      <c r="AF19" s="10"/>
      <c r="AG19"/>
      <c r="AH19"/>
      <c r="AI19"/>
      <c r="AJ19"/>
      <c r="AK19"/>
      <c r="AL19"/>
      <c r="AM19" s="10"/>
      <c r="AN19" s="10"/>
      <c r="AO19" s="10"/>
      <c r="AP19"/>
      <c r="AQ19"/>
      <c r="AR19"/>
      <c r="AS19"/>
      <c r="AT19"/>
      <c r="AU19"/>
      <c r="AV19" s="10"/>
      <c r="AW19" s="10"/>
      <c r="AX19" s="10"/>
      <c r="AY19"/>
      <c r="AZ19"/>
      <c r="BA19"/>
      <c r="BB19"/>
      <c r="BC19"/>
      <c r="BD19"/>
      <c r="BE19" s="10"/>
      <c r="BF19" s="10"/>
      <c r="BG19" s="10"/>
      <c r="BH19"/>
      <c r="BI19"/>
      <c r="BJ19"/>
      <c r="BK19"/>
      <c r="BL19"/>
      <c r="BM19"/>
      <c r="BN19" s="10"/>
      <c r="BO19" s="10"/>
      <c r="BP19" s="10"/>
      <c r="BQ19"/>
      <c r="BR19"/>
      <c r="BS19"/>
      <c r="BT19"/>
      <c r="BU19"/>
      <c r="BV19"/>
      <c r="BW19" s="10"/>
      <c r="BX19" s="10"/>
      <c r="BY19" s="10"/>
      <c r="BZ19"/>
      <c r="CA19"/>
      <c r="CB19"/>
      <c r="CC19"/>
      <c r="CD19"/>
      <c r="CE19"/>
      <c r="CF19" s="10"/>
      <c r="CG19" s="10"/>
      <c r="CH19" s="10"/>
      <c r="CI19"/>
      <c r="CJ19"/>
      <c r="CK19"/>
      <c r="CL19"/>
      <c r="CM19"/>
      <c r="CN19"/>
      <c r="CO19" s="10"/>
      <c r="CP19" s="10"/>
      <c r="CQ19" s="10"/>
      <c r="CR19"/>
      <c r="CS19"/>
      <c r="CT19"/>
      <c r="CU19"/>
      <c r="CV19"/>
      <c r="CW19"/>
      <c r="CX19" s="10"/>
      <c r="CY19" s="10"/>
      <c r="CZ19" s="10"/>
      <c r="DA19"/>
      <c r="DB19"/>
      <c r="DC19"/>
      <c r="DD19"/>
      <c r="DE19"/>
      <c r="DF19"/>
      <c r="DG19" s="10"/>
      <c r="DH19" s="10"/>
      <c r="DI19" s="10"/>
      <c r="DJ19"/>
      <c r="DK19"/>
      <c r="DL19"/>
      <c r="DM19"/>
      <c r="DN19"/>
      <c r="DO19"/>
      <c r="DP19" s="10"/>
      <c r="DQ19" s="10"/>
      <c r="DR19" s="10"/>
      <c r="DS19"/>
      <c r="DT19"/>
      <c r="DU19"/>
      <c r="DV19"/>
      <c r="DW19"/>
      <c r="DX19"/>
      <c r="DY19" s="10"/>
      <c r="DZ19" s="10"/>
      <c r="EA19" s="10"/>
      <c r="EB19"/>
      <c r="EC19"/>
      <c r="ED19"/>
      <c r="EE19"/>
      <c r="EF19"/>
      <c r="EG19"/>
      <c r="EH19" s="10"/>
      <c r="EI19" s="10"/>
      <c r="EJ19" s="10"/>
      <c r="EK19"/>
      <c r="EL19"/>
      <c r="EM19"/>
      <c r="EN19"/>
      <c r="EO19"/>
      <c r="EP19"/>
      <c r="EQ19" s="10"/>
      <c r="ER19" s="10"/>
      <c r="ES19" s="10"/>
      <c r="ET19"/>
      <c r="EU19"/>
      <c r="EV19"/>
      <c r="EW19"/>
      <c r="EX19"/>
      <c r="EY19"/>
      <c r="EZ19" s="10"/>
      <c r="FA19" s="10"/>
      <c r="FB19" s="10"/>
      <c r="FC19"/>
      <c r="FD19"/>
      <c r="FE19"/>
      <c r="FF19"/>
      <c r="FG19"/>
      <c r="FH19"/>
      <c r="FI19" s="10"/>
      <c r="FJ19" s="10"/>
      <c r="FK19" s="10"/>
      <c r="FL19"/>
      <c r="FM19"/>
      <c r="FN19"/>
      <c r="FO19"/>
      <c r="FP19"/>
      <c r="FQ19"/>
      <c r="FR19" s="10"/>
      <c r="FS19" s="10"/>
      <c r="FT19" s="10"/>
      <c r="FU19"/>
      <c r="FV19"/>
      <c r="FW19"/>
      <c r="FX19"/>
      <c r="FY19"/>
      <c r="FZ19"/>
      <c r="GA19" s="10"/>
      <c r="GB19" s="10"/>
      <c r="GC19" s="10"/>
      <c r="GD19"/>
      <c r="GE19"/>
      <c r="GF19"/>
      <c r="GG19"/>
      <c r="GH19"/>
      <c r="GI19"/>
      <c r="GJ19" s="10"/>
      <c r="GK19" s="10"/>
      <c r="GL19" s="10"/>
      <c r="GM19"/>
      <c r="GN19"/>
      <c r="GO19"/>
      <c r="GP19"/>
      <c r="GQ19"/>
      <c r="GR19"/>
      <c r="GS19" s="10"/>
      <c r="GT19" s="10"/>
      <c r="GU19" s="10"/>
      <c r="GV19"/>
      <c r="GW19"/>
      <c r="GX19"/>
      <c r="GY19"/>
      <c r="GZ19"/>
      <c r="HA19"/>
      <c r="HB19" s="10"/>
      <c r="HC19" s="10"/>
      <c r="HD19" s="10"/>
      <c r="HE19"/>
      <c r="HF19"/>
      <c r="HG19"/>
      <c r="HH19"/>
      <c r="HI19"/>
      <c r="HJ19"/>
      <c r="HK19" s="10"/>
      <c r="HL19" s="10"/>
      <c r="HM19" s="10"/>
      <c r="HN19"/>
      <c r="HO19"/>
      <c r="HP19"/>
      <c r="HQ19"/>
      <c r="HR19"/>
      <c r="HS19"/>
      <c r="HT19" s="10"/>
      <c r="HU19" s="10"/>
      <c r="HV19" s="10"/>
      <c r="HW19"/>
      <c r="HX19"/>
      <c r="HY19"/>
      <c r="HZ19"/>
      <c r="IA19"/>
      <c r="IB19"/>
      <c r="IC19" s="10"/>
      <c r="ID19" s="10"/>
      <c r="IE19" s="10"/>
      <c r="IF19"/>
      <c r="IG19"/>
      <c r="IH19"/>
      <c r="II19"/>
      <c r="IJ19"/>
      <c r="IK19"/>
      <c r="IL19" s="10"/>
      <c r="IM19" s="10"/>
      <c r="IN19" s="10"/>
      <c r="IO19"/>
      <c r="IP19"/>
      <c r="IQ19"/>
      <c r="IR19"/>
      <c r="IS19"/>
      <c r="IT19"/>
      <c r="IU19" s="10"/>
      <c r="IV19" s="10"/>
      <c r="IW19" s="10"/>
      <c r="IX19"/>
      <c r="IY19"/>
      <c r="IZ19"/>
      <c r="JA19"/>
      <c r="JB19"/>
      <c r="JC19"/>
      <c r="JD19" s="10"/>
      <c r="JE19" s="10"/>
      <c r="JF19" s="10"/>
      <c r="JG19"/>
      <c r="JH19"/>
      <c r="JI19"/>
      <c r="JJ19"/>
      <c r="JK19"/>
      <c r="JL19"/>
      <c r="JM19" s="10"/>
      <c r="JN19" s="10"/>
      <c r="JO19" s="10"/>
      <c r="JP19"/>
      <c r="JQ19"/>
      <c r="JR19"/>
      <c r="JS19"/>
      <c r="JT19"/>
      <c r="JU19"/>
      <c r="JV19" s="10"/>
      <c r="JW19" s="10"/>
      <c r="JX19" s="10"/>
      <c r="JY19"/>
      <c r="JZ19"/>
      <c r="KA19"/>
      <c r="KB19"/>
      <c r="KC19"/>
      <c r="KD19"/>
      <c r="KE19" s="10"/>
      <c r="KF19" s="10"/>
      <c r="KG19" s="10"/>
      <c r="KH19"/>
      <c r="KI19"/>
      <c r="KJ19"/>
      <c r="KK19"/>
      <c r="KL19"/>
      <c r="KM19"/>
      <c r="KN19" s="10"/>
      <c r="KO19" s="10"/>
      <c r="KP19" s="10"/>
      <c r="KQ19"/>
      <c r="KR19"/>
      <c r="KS19"/>
      <c r="KT19"/>
      <c r="KU19"/>
      <c r="KV19"/>
      <c r="KW19" s="10"/>
      <c r="KX19" s="10"/>
      <c r="KY19" s="10"/>
      <c r="KZ19"/>
      <c r="LA19"/>
      <c r="LB19"/>
      <c r="LC19"/>
      <c r="LD19"/>
      <c r="LE19"/>
      <c r="LF19" s="10"/>
      <c r="LG19" s="10"/>
      <c r="LH19" s="10"/>
      <c r="LI19"/>
      <c r="LJ19"/>
      <c r="LK19"/>
      <c r="LL19"/>
      <c r="LM19"/>
      <c r="LN19"/>
      <c r="LO19" s="10"/>
      <c r="LP19" s="10"/>
      <c r="LQ19" s="10"/>
      <c r="LR19"/>
      <c r="LS19"/>
      <c r="LT19"/>
      <c r="LU19"/>
      <c r="LV19"/>
      <c r="LW19"/>
      <c r="LX19" s="10"/>
      <c r="LY19" s="10"/>
      <c r="LZ19" s="10"/>
      <c r="MA19"/>
      <c r="MB19"/>
      <c r="MC19"/>
      <c r="MD19"/>
      <c r="ME19"/>
      <c r="MF19"/>
      <c r="MG19" s="10"/>
      <c r="MH19" s="10"/>
      <c r="MI19" s="10"/>
      <c r="MJ19"/>
      <c r="MK19"/>
      <c r="ML19"/>
      <c r="MM19"/>
      <c r="MN19"/>
      <c r="MO19"/>
      <c r="MP19" s="10"/>
      <c r="MQ19" s="10"/>
      <c r="MR19" s="10"/>
      <c r="MS19"/>
      <c r="MT19"/>
      <c r="MU19"/>
      <c r="MV19"/>
      <c r="MW19"/>
      <c r="MX19"/>
      <c r="MY19" s="10"/>
      <c r="MZ19" s="10"/>
      <c r="NA19" s="10"/>
      <c r="NB19"/>
      <c r="NC19"/>
      <c r="ND19"/>
      <c r="NE19"/>
      <c r="NF19"/>
      <c r="NG19"/>
      <c r="NH19" s="10"/>
      <c r="NI19" s="10"/>
      <c r="NJ19" s="10"/>
      <c r="NK19"/>
      <c r="NL19"/>
      <c r="NM19"/>
      <c r="NN19"/>
      <c r="NO19"/>
      <c r="NP19"/>
      <c r="NQ19" s="10"/>
      <c r="NR19" s="10"/>
      <c r="NS19" s="10"/>
      <c r="NT19"/>
      <c r="NU19"/>
      <c r="NV19"/>
      <c r="NW19"/>
      <c r="NX19"/>
      <c r="NY19"/>
      <c r="NZ19" s="10"/>
      <c r="OA19" s="10"/>
      <c r="OB19" s="10"/>
      <c r="OC19"/>
      <c r="OD19"/>
      <c r="OE19"/>
      <c r="OF19"/>
      <c r="OG19"/>
      <c r="OH19"/>
      <c r="OI19" s="10"/>
      <c r="OJ19" s="10"/>
      <c r="OK19" s="10"/>
      <c r="OL19"/>
      <c r="OM19"/>
      <c r="ON19"/>
      <c r="OO19"/>
      <c r="OP19"/>
      <c r="OQ19"/>
      <c r="OR19" s="10"/>
      <c r="OS19" s="10"/>
      <c r="OT19" s="10"/>
      <c r="OU19"/>
      <c r="OV19"/>
      <c r="OW19"/>
      <c r="OX19"/>
      <c r="OY19"/>
      <c r="OZ19"/>
      <c r="PA19" s="10"/>
      <c r="PB19" s="10"/>
      <c r="PC19" s="10"/>
      <c r="PD19"/>
      <c r="PE19"/>
      <c r="PF19"/>
      <c r="PG19"/>
      <c r="PH19"/>
      <c r="PI19"/>
      <c r="PJ19" s="10"/>
      <c r="PK19" s="10"/>
      <c r="PL19" s="10"/>
      <c r="PM19"/>
      <c r="PN19"/>
      <c r="PO19"/>
      <c r="PP19"/>
      <c r="PQ19"/>
      <c r="PR19"/>
      <c r="PS19" s="10"/>
      <c r="PT19" s="10"/>
      <c r="PU19" s="10"/>
      <c r="PV19"/>
      <c r="PW19"/>
      <c r="PX19"/>
      <c r="PY19"/>
      <c r="PZ19"/>
      <c r="QA19"/>
      <c r="QB19" s="10"/>
      <c r="QC19" s="10"/>
      <c r="QD19" s="10"/>
      <c r="QE19"/>
      <c r="QF19"/>
      <c r="QG19"/>
      <c r="QH19"/>
      <c r="QI19"/>
      <c r="QJ19"/>
      <c r="QK19" s="10"/>
      <c r="QL19" s="10"/>
      <c r="QM19" s="10"/>
      <c r="QN19"/>
      <c r="QO19"/>
      <c r="QP19"/>
      <c r="QQ19"/>
      <c r="QR19"/>
      <c r="QS19"/>
      <c r="QT19" s="10"/>
      <c r="QU19" s="10"/>
      <c r="QV19" s="10"/>
      <c r="QW19"/>
      <c r="QX19"/>
      <c r="QY19"/>
      <c r="QZ19"/>
      <c r="RA19"/>
      <c r="RB19"/>
      <c r="RC19" s="10"/>
      <c r="RD19" s="10"/>
      <c r="RE19" s="10"/>
      <c r="RF19"/>
      <c r="RG19"/>
      <c r="RH19"/>
      <c r="RI19"/>
      <c r="RJ19"/>
      <c r="RK19"/>
      <c r="RL19" s="10"/>
      <c r="RM19" s="10"/>
      <c r="RN19" s="10"/>
      <c r="RO19"/>
      <c r="RP19"/>
      <c r="RQ19"/>
      <c r="RR19"/>
      <c r="RS19"/>
      <c r="RT19"/>
      <c r="RU19" s="10"/>
      <c r="RV19" s="10"/>
      <c r="RW19" s="10"/>
      <c r="RX19"/>
      <c r="RY19"/>
      <c r="RZ19"/>
      <c r="SA19"/>
      <c r="SB19"/>
      <c r="SC19"/>
      <c r="SD19" s="10"/>
      <c r="SE19" s="10"/>
      <c r="SF19" s="10"/>
      <c r="SG19"/>
      <c r="SH19"/>
      <c r="SI19"/>
      <c r="SJ19"/>
      <c r="SK19"/>
      <c r="SL19"/>
      <c r="SM19" s="10"/>
      <c r="SN19" s="10"/>
      <c r="SO19" s="10"/>
      <c r="SP19"/>
      <c r="SQ19"/>
      <c r="SR19"/>
      <c r="SS19"/>
      <c r="ST19"/>
      <c r="SU19"/>
      <c r="SV19" s="10"/>
      <c r="SW19" s="10"/>
      <c r="SX19" s="10"/>
      <c r="SY19"/>
      <c r="SZ19"/>
      <c r="TA19"/>
      <c r="TB19"/>
      <c r="TC19"/>
      <c r="TD19"/>
      <c r="TE19" s="10"/>
      <c r="TF19" s="10"/>
      <c r="TG19" s="10"/>
      <c r="TH19"/>
      <c r="TI19"/>
      <c r="TJ19"/>
      <c r="TK19"/>
      <c r="TL19"/>
      <c r="TM19"/>
      <c r="TN19" s="10"/>
      <c r="TO19" s="10"/>
      <c r="TP19" s="10"/>
      <c r="TQ19"/>
      <c r="TR19"/>
      <c r="TS19"/>
      <c r="TT19"/>
      <c r="TU19"/>
      <c r="TV19"/>
      <c r="TW19" s="10"/>
      <c r="TX19" s="10"/>
      <c r="TY19" s="10"/>
      <c r="TZ19"/>
      <c r="UA19"/>
      <c r="UB19"/>
      <c r="UC19"/>
      <c r="UD19"/>
      <c r="UE19"/>
      <c r="UF19" s="10"/>
      <c r="UG19" s="10"/>
      <c r="UH19" s="10"/>
      <c r="UI19"/>
      <c r="UJ19"/>
      <c r="UK19"/>
      <c r="UL19"/>
      <c r="UM19"/>
      <c r="UN19"/>
      <c r="UO19" s="10"/>
      <c r="UP19" s="10"/>
      <c r="UQ19" s="10"/>
      <c r="UR19"/>
      <c r="US19"/>
      <c r="UT19"/>
      <c r="UU19"/>
      <c r="UV19"/>
      <c r="UW19"/>
      <c r="UX19" s="10"/>
      <c r="UY19" s="10"/>
      <c r="UZ19" s="10"/>
      <c r="VA19"/>
      <c r="VB19"/>
      <c r="VC19"/>
      <c r="VD19"/>
      <c r="VE19"/>
      <c r="VF19"/>
      <c r="VG19" s="10"/>
      <c r="VH19" s="10"/>
      <c r="VI19" s="10"/>
      <c r="VJ19"/>
      <c r="VK19"/>
      <c r="VL19"/>
      <c r="VM19"/>
      <c r="VN19"/>
      <c r="VO19"/>
      <c r="VP19" s="10"/>
      <c r="VQ19" s="10"/>
      <c r="VR19" s="10"/>
      <c r="VS19"/>
      <c r="VT19"/>
      <c r="VU19"/>
      <c r="VV19"/>
      <c r="VW19"/>
      <c r="VX19"/>
      <c r="VY19" s="10"/>
      <c r="VZ19" s="10"/>
      <c r="WA19" s="10"/>
      <c r="WB19"/>
      <c r="WC19"/>
      <c r="WD19"/>
      <c r="WE19"/>
      <c r="WF19"/>
      <c r="WG19"/>
      <c r="WH19" s="10"/>
      <c r="WI19" s="10"/>
      <c r="WJ19" s="10"/>
      <c r="WK19"/>
      <c r="WL19"/>
      <c r="WM19"/>
      <c r="WN19"/>
      <c r="WO19"/>
      <c r="WP19"/>
      <c r="WQ19" s="10"/>
      <c r="WR19" s="10"/>
      <c r="WS19" s="10"/>
      <c r="WT19"/>
      <c r="WU19"/>
      <c r="WV19"/>
      <c r="WW19"/>
      <c r="WX19"/>
      <c r="WY19"/>
      <c r="WZ19" s="10"/>
      <c r="XA19" s="10"/>
      <c r="XB19" s="10"/>
      <c r="XC19"/>
      <c r="XD19"/>
      <c r="XE19"/>
      <c r="XF19"/>
      <c r="XG19"/>
      <c r="XH19"/>
      <c r="XI19" s="10"/>
      <c r="XJ19" s="10"/>
      <c r="XK19" s="10"/>
      <c r="XL19"/>
      <c r="XM19"/>
      <c r="XN19"/>
      <c r="XO19"/>
      <c r="XP19"/>
      <c r="XQ19"/>
      <c r="XR19" s="10"/>
      <c r="XS19" s="10"/>
      <c r="XT19" s="10"/>
      <c r="XU19"/>
      <c r="XV19"/>
      <c r="XW19"/>
      <c r="XX19"/>
      <c r="XY19"/>
      <c r="XZ19"/>
      <c r="YA19" s="10"/>
      <c r="YB19" s="10"/>
      <c r="YC19" s="10"/>
      <c r="YD19"/>
      <c r="YE19"/>
      <c r="YF19"/>
      <c r="YG19"/>
      <c r="YH19"/>
      <c r="YI19"/>
      <c r="YJ19" s="10"/>
      <c r="YK19" s="10"/>
      <c r="YL19" s="10"/>
      <c r="YM19"/>
      <c r="YN19"/>
      <c r="YO19"/>
      <c r="YP19"/>
      <c r="YQ19"/>
      <c r="YR19"/>
      <c r="YS19" s="10"/>
      <c r="YT19" s="10"/>
      <c r="YU19" s="10"/>
      <c r="YV19"/>
      <c r="YW19"/>
      <c r="YX19"/>
      <c r="YY19"/>
      <c r="YZ19"/>
      <c r="ZA19"/>
      <c r="ZB19" s="10"/>
      <c r="ZC19" s="10"/>
      <c r="ZD19" s="10"/>
      <c r="ZE19"/>
      <c r="ZF19"/>
      <c r="ZG19"/>
      <c r="ZH19"/>
      <c r="ZI19"/>
      <c r="ZJ19"/>
      <c r="ZK19" s="10"/>
      <c r="ZL19" s="10"/>
      <c r="ZM19" s="10"/>
      <c r="ZN19"/>
      <c r="ZO19"/>
      <c r="ZP19"/>
      <c r="ZQ19"/>
      <c r="ZR19"/>
      <c r="ZS19"/>
      <c r="ZT19" s="10"/>
      <c r="ZU19" s="10"/>
      <c r="ZV19" s="10"/>
      <c r="ZW19"/>
      <c r="ZX19"/>
      <c r="ZY19"/>
      <c r="ZZ19"/>
      <c r="AAA19"/>
      <c r="AAB19"/>
      <c r="AAC19" s="10"/>
      <c r="AAD19" s="10"/>
      <c r="AAE19" s="10"/>
      <c r="AAF19"/>
      <c r="AAG19"/>
      <c r="AAH19"/>
      <c r="AAI19"/>
      <c r="AAJ19"/>
      <c r="AAK19"/>
      <c r="AAL19" s="10"/>
      <c r="AAM19" s="10"/>
      <c r="AAN19" s="10"/>
      <c r="AAO19"/>
      <c r="AAP19"/>
      <c r="AAQ19"/>
      <c r="AAR19"/>
      <c r="AAS19"/>
      <c r="AAT19"/>
      <c r="AAU19" s="10"/>
      <c r="AAV19" s="10"/>
      <c r="AAW19" s="10"/>
      <c r="AAX19"/>
      <c r="AAY19"/>
      <c r="AAZ19"/>
      <c r="ABA19"/>
      <c r="ABB19"/>
      <c r="ABC19"/>
      <c r="ABD19" s="10"/>
      <c r="ABE19" s="10"/>
      <c r="ABF19" s="10"/>
      <c r="ABG19"/>
      <c r="ABH19"/>
      <c r="ABI19"/>
      <c r="ABJ19"/>
      <c r="ABK19"/>
      <c r="ABL19"/>
      <c r="ABM19" s="10"/>
      <c r="ABN19" s="10"/>
      <c r="ABO19" s="10"/>
      <c r="ABP19"/>
      <c r="ABQ19"/>
      <c r="ABR19"/>
      <c r="ABS19"/>
      <c r="ABT19"/>
      <c r="ABU19"/>
      <c r="ABV19" s="10"/>
      <c r="ABW19" s="10"/>
      <c r="ABX19" s="10"/>
      <c r="ABY19"/>
      <c r="ABZ19"/>
      <c r="ACA19"/>
      <c r="ACB19"/>
      <c r="ACC19"/>
      <c r="ACD19"/>
      <c r="ACE19" s="10"/>
      <c r="ACF19" s="10"/>
      <c r="ACG19" s="10"/>
      <c r="ACH19"/>
      <c r="ACI19"/>
      <c r="ACJ19"/>
      <c r="ACK19"/>
      <c r="ACL19"/>
      <c r="ACM19"/>
      <c r="ACN19" s="10"/>
      <c r="ACO19" s="10"/>
      <c r="ACP19" s="10"/>
      <c r="ACQ19"/>
      <c r="ACR19"/>
      <c r="ACS19"/>
      <c r="ACT19"/>
      <c r="ACU19"/>
      <c r="ACV19"/>
      <c r="ACW19" s="10"/>
      <c r="ACX19" s="10"/>
      <c r="ACY19" s="10"/>
      <c r="ACZ19"/>
      <c r="ADA19"/>
      <c r="ADB19"/>
      <c r="ADC19"/>
      <c r="ADD19"/>
      <c r="ADE19"/>
      <c r="ADF19" s="10"/>
      <c r="ADG19" s="10"/>
      <c r="ADH19" s="10"/>
      <c r="ADI19"/>
      <c r="ADJ19"/>
      <c r="ADK19"/>
      <c r="ADL19"/>
      <c r="ADM19"/>
      <c r="ADN19"/>
      <c r="ADO19" s="10"/>
      <c r="ADP19" s="10"/>
      <c r="ADQ19" s="10"/>
      <c r="ADR19"/>
      <c r="ADS19"/>
      <c r="ADT19"/>
      <c r="ADU19"/>
      <c r="ADV19"/>
      <c r="ADW19"/>
      <c r="ADX19" s="10"/>
      <c r="ADY19" s="10"/>
      <c r="ADZ19" s="10"/>
      <c r="AEA19"/>
      <c r="AEB19"/>
      <c r="AEC19"/>
      <c r="AED19"/>
      <c r="AEE19"/>
      <c r="AEF19"/>
      <c r="AEG19" s="10"/>
      <c r="AEH19" s="10"/>
      <c r="AEI19" s="10"/>
      <c r="AEJ19"/>
      <c r="AEK19"/>
      <c r="AEL19"/>
      <c r="AEM19"/>
      <c r="AEN19"/>
      <c r="AEO19"/>
      <c r="AEP19" s="10"/>
      <c r="AEQ19" s="10"/>
      <c r="AER19" s="10"/>
      <c r="AES19"/>
      <c r="AET19"/>
      <c r="AEU19"/>
      <c r="AEV19"/>
      <c r="AEW19"/>
      <c r="AEX19"/>
      <c r="AEY19" s="10"/>
      <c r="AEZ19" s="10"/>
      <c r="AFA19" s="10"/>
      <c r="AFB19"/>
      <c r="AFC19"/>
      <c r="AFD19"/>
      <c r="AFE19"/>
      <c r="AFF19"/>
      <c r="AFG19"/>
      <c r="AFH19" s="10"/>
      <c r="AFI19" s="10"/>
      <c r="AFJ19" s="10"/>
      <c r="AFK19"/>
      <c r="AFL19"/>
      <c r="AFM19"/>
      <c r="AFN19"/>
      <c r="AFO19"/>
      <c r="AFP19"/>
      <c r="AFQ19" s="10"/>
      <c r="AFR19" s="10"/>
      <c r="AFS19" s="10"/>
      <c r="AFT19"/>
      <c r="AFU19"/>
      <c r="AFV19"/>
      <c r="AFW19"/>
      <c r="AFX19"/>
      <c r="AFY19"/>
      <c r="AFZ19" s="10"/>
      <c r="AGA19" s="10"/>
      <c r="AGB19" s="10"/>
      <c r="AGC19"/>
      <c r="AGD19"/>
      <c r="AGE19"/>
      <c r="AGF19"/>
      <c r="AGG19"/>
      <c r="AGH19"/>
      <c r="AGI19" s="10"/>
      <c r="AGJ19" s="10"/>
      <c r="AGK19" s="10"/>
      <c r="AGL19"/>
      <c r="AGM19"/>
      <c r="AGN19"/>
      <c r="AGO19"/>
      <c r="AGP19"/>
      <c r="AGQ19"/>
      <c r="AGR19" s="10"/>
      <c r="AGS19" s="10"/>
      <c r="AGT19" s="10"/>
      <c r="AGU19"/>
      <c r="AGV19"/>
      <c r="AGW19"/>
      <c r="AGX19"/>
      <c r="AGY19"/>
      <c r="AGZ19"/>
      <c r="AHA19" s="10"/>
      <c r="AHB19" s="10"/>
      <c r="AHC19" s="10"/>
      <c r="AHD19"/>
      <c r="AHE19"/>
      <c r="AHF19"/>
      <c r="AHG19"/>
      <c r="AHH19"/>
      <c r="AHI19"/>
      <c r="AHJ19" s="10"/>
      <c r="AHK19" s="10"/>
      <c r="AHL19" s="10"/>
      <c r="AHM19"/>
      <c r="AHN19"/>
      <c r="AHO19"/>
      <c r="AHP19"/>
      <c r="AHQ19"/>
      <c r="AHR19"/>
      <c r="AHS19" s="10"/>
      <c r="AHT19" s="10"/>
      <c r="AHU19" s="10"/>
      <c r="AHV19"/>
      <c r="AHW19"/>
      <c r="AHX19"/>
      <c r="AHY19"/>
      <c r="AHZ19"/>
      <c r="AIA19"/>
      <c r="AIB19" s="10"/>
      <c r="AIC19" s="10"/>
      <c r="AID19" s="10"/>
      <c r="AIE19"/>
      <c r="AIF19"/>
      <c r="AIG19"/>
      <c r="AIH19"/>
      <c r="AII19"/>
      <c r="AIJ19"/>
      <c r="AIK19" s="10"/>
      <c r="AIL19" s="10"/>
      <c r="AIM19" s="10"/>
      <c r="AIN19"/>
      <c r="AIO19"/>
      <c r="AIP19"/>
      <c r="AIQ19"/>
      <c r="AIR19"/>
      <c r="AIS19"/>
      <c r="AIT19" s="10"/>
      <c r="AIU19" s="10"/>
      <c r="AIV19" s="10"/>
      <c r="AIW19"/>
      <c r="AIX19"/>
      <c r="AIY19"/>
      <c r="AIZ19"/>
      <c r="AJA19"/>
      <c r="AJB19"/>
      <c r="AJC19" s="10"/>
      <c r="AJD19" s="10"/>
      <c r="AJE19" s="10"/>
      <c r="AJF19"/>
      <c r="AJG19"/>
      <c r="AJH19"/>
      <c r="AJI19"/>
      <c r="AJJ19"/>
      <c r="AJK19"/>
      <c r="AJL19" s="10"/>
      <c r="AJM19" s="10"/>
      <c r="AJN19" s="10"/>
    </row>
    <row r="20" spans="1:950" s="32" customFormat="1" ht="16.5" customHeight="1" x14ac:dyDescent="0.25">
      <c r="A20" s="10"/>
      <c r="B20" s="10"/>
      <c r="C20" s="10"/>
      <c r="D20" s="40"/>
      <c r="E20" s="10"/>
      <c r="F20"/>
      <c r="G20"/>
      <c r="H20"/>
      <c r="I20"/>
      <c r="J20"/>
      <c r="K20"/>
      <c r="L20" s="10"/>
      <c r="M20" s="10"/>
      <c r="N20" s="10"/>
      <c r="O20"/>
      <c r="P20"/>
      <c r="Q20"/>
      <c r="R20"/>
      <c r="S20"/>
      <c r="T20"/>
      <c r="U20" s="10"/>
      <c r="V20" s="10"/>
      <c r="W20" s="10"/>
      <c r="X20"/>
      <c r="Y20"/>
      <c r="Z20"/>
      <c r="AA20"/>
      <c r="AB20"/>
      <c r="AC20"/>
      <c r="AD20" s="10"/>
      <c r="AE20" s="10"/>
      <c r="AF20" s="10"/>
      <c r="AG20"/>
      <c r="AH20"/>
      <c r="AI20"/>
      <c r="AJ20"/>
      <c r="AK20"/>
      <c r="AL20"/>
      <c r="AM20" s="10"/>
      <c r="AN20" s="10"/>
      <c r="AO20" s="10"/>
      <c r="AP20"/>
      <c r="AQ20"/>
      <c r="AR20"/>
      <c r="AS20"/>
      <c r="AT20"/>
      <c r="AU20"/>
      <c r="AV20" s="10"/>
      <c r="AW20" s="10"/>
      <c r="AX20" s="10"/>
      <c r="AY20"/>
      <c r="AZ20"/>
      <c r="BA20"/>
      <c r="BB20"/>
      <c r="BC20"/>
      <c r="BD20"/>
      <c r="BE20" s="10"/>
      <c r="BF20" s="10"/>
      <c r="BG20" s="10"/>
      <c r="BH20"/>
      <c r="BI20"/>
      <c r="BJ20"/>
      <c r="BK20"/>
      <c r="BL20"/>
      <c r="BM20"/>
      <c r="BN20" s="10"/>
      <c r="BO20" s="10"/>
      <c r="BP20" s="10"/>
      <c r="BQ20"/>
      <c r="BR20"/>
      <c r="BS20"/>
      <c r="BT20"/>
      <c r="BU20"/>
      <c r="BV20"/>
      <c r="BW20" s="10"/>
      <c r="BX20" s="10"/>
      <c r="BY20" s="10"/>
      <c r="BZ20"/>
      <c r="CA20"/>
      <c r="CB20"/>
      <c r="CC20"/>
      <c r="CD20"/>
      <c r="CE20"/>
      <c r="CF20" s="10"/>
      <c r="CG20" s="10"/>
      <c r="CH20" s="10"/>
      <c r="CI20"/>
      <c r="CJ20"/>
      <c r="CK20"/>
      <c r="CL20"/>
      <c r="CM20"/>
      <c r="CN20"/>
      <c r="CO20" s="10"/>
      <c r="CP20" s="10"/>
      <c r="CQ20" s="10"/>
      <c r="CR20"/>
      <c r="CS20"/>
      <c r="CT20"/>
      <c r="CU20"/>
      <c r="CV20"/>
      <c r="CW20"/>
      <c r="CX20" s="10"/>
      <c r="CY20" s="10"/>
      <c r="CZ20" s="10"/>
      <c r="DA20"/>
      <c r="DB20"/>
      <c r="DC20"/>
      <c r="DD20"/>
      <c r="DE20"/>
      <c r="DF20"/>
      <c r="DG20" s="10"/>
      <c r="DH20" s="10"/>
      <c r="DI20" s="10"/>
      <c r="DJ20"/>
      <c r="DK20"/>
      <c r="DL20"/>
      <c r="DM20"/>
      <c r="DN20"/>
      <c r="DO20"/>
      <c r="DP20" s="10"/>
      <c r="DQ20" s="10"/>
      <c r="DR20" s="10"/>
      <c r="DS20"/>
      <c r="DT20"/>
      <c r="DU20"/>
      <c r="DV20"/>
      <c r="DW20"/>
      <c r="DX20"/>
      <c r="DY20" s="10"/>
      <c r="DZ20" s="10"/>
      <c r="EA20" s="10"/>
      <c r="EB20"/>
      <c r="EC20"/>
      <c r="ED20"/>
      <c r="EE20"/>
      <c r="EF20"/>
      <c r="EG20"/>
      <c r="EH20" s="10"/>
      <c r="EI20" s="10"/>
      <c r="EJ20" s="10"/>
      <c r="EK20"/>
      <c r="EL20"/>
      <c r="EM20"/>
      <c r="EN20"/>
      <c r="EO20"/>
      <c r="EP20"/>
      <c r="EQ20" s="10"/>
      <c r="ER20" s="10"/>
      <c r="ES20" s="10"/>
      <c r="ET20"/>
      <c r="EU20"/>
      <c r="EV20"/>
      <c r="EW20"/>
      <c r="EX20"/>
      <c r="EY20"/>
      <c r="EZ20" s="10"/>
      <c r="FA20" s="10"/>
      <c r="FB20" s="10"/>
      <c r="FC20"/>
      <c r="FD20"/>
      <c r="FE20"/>
      <c r="FF20"/>
      <c r="FG20"/>
      <c r="FH20"/>
      <c r="FI20" s="10"/>
      <c r="FJ20" s="10"/>
      <c r="FK20" s="10"/>
      <c r="FL20"/>
      <c r="FM20"/>
      <c r="FN20"/>
      <c r="FO20"/>
      <c r="FP20"/>
      <c r="FQ20"/>
      <c r="FR20" s="10"/>
      <c r="FS20" s="10"/>
      <c r="FT20" s="10"/>
      <c r="FU20"/>
      <c r="FV20"/>
      <c r="FW20"/>
      <c r="FX20"/>
      <c r="FY20"/>
      <c r="FZ20"/>
      <c r="GA20" s="10"/>
      <c r="GB20" s="10"/>
      <c r="GC20" s="10"/>
      <c r="GD20"/>
      <c r="GE20"/>
      <c r="GF20"/>
      <c r="GG20"/>
      <c r="GH20"/>
      <c r="GI20"/>
      <c r="GJ20" s="10"/>
      <c r="GK20" s="10"/>
      <c r="GL20" s="10"/>
      <c r="GM20"/>
      <c r="GN20"/>
      <c r="GO20"/>
      <c r="GP20"/>
      <c r="GQ20"/>
      <c r="GR20"/>
      <c r="GS20" s="10"/>
      <c r="GT20" s="10"/>
      <c r="GU20" s="10"/>
      <c r="GV20"/>
      <c r="GW20"/>
      <c r="GX20"/>
      <c r="GY20"/>
      <c r="GZ20"/>
      <c r="HA20"/>
      <c r="HB20" s="10"/>
      <c r="HC20" s="10"/>
      <c r="HD20" s="10"/>
      <c r="HE20"/>
      <c r="HF20"/>
      <c r="HG20"/>
      <c r="HH20"/>
      <c r="HI20"/>
      <c r="HJ20"/>
      <c r="HK20" s="10"/>
      <c r="HL20" s="10"/>
      <c r="HM20" s="10"/>
      <c r="HN20"/>
      <c r="HO20"/>
      <c r="HP20"/>
      <c r="HQ20"/>
      <c r="HR20"/>
      <c r="HS20"/>
      <c r="HT20" s="10"/>
      <c r="HU20" s="10"/>
      <c r="HV20" s="10"/>
      <c r="HW20"/>
      <c r="HX20"/>
      <c r="HY20"/>
      <c r="HZ20"/>
      <c r="IA20"/>
      <c r="IB20"/>
      <c r="IC20" s="10"/>
      <c r="ID20" s="10"/>
      <c r="IE20" s="10"/>
      <c r="IF20"/>
      <c r="IG20"/>
      <c r="IH20"/>
      <c r="II20"/>
      <c r="IJ20"/>
      <c r="IK20"/>
      <c r="IL20" s="10"/>
      <c r="IM20" s="10"/>
      <c r="IN20" s="10"/>
      <c r="IO20"/>
      <c r="IP20"/>
      <c r="IQ20"/>
      <c r="IR20"/>
      <c r="IS20"/>
      <c r="IT20"/>
      <c r="IU20" s="10"/>
      <c r="IV20" s="10"/>
      <c r="IW20" s="10"/>
      <c r="IX20"/>
      <c r="IY20"/>
      <c r="IZ20"/>
      <c r="JA20"/>
      <c r="JB20"/>
      <c r="JC20"/>
      <c r="JD20" s="10"/>
      <c r="JE20" s="10"/>
      <c r="JF20" s="10"/>
      <c r="JG20"/>
      <c r="JH20"/>
      <c r="JI20"/>
      <c r="JJ20"/>
      <c r="JK20"/>
      <c r="JL20"/>
      <c r="JM20" s="10"/>
      <c r="JN20" s="10"/>
      <c r="JO20" s="10"/>
      <c r="JP20"/>
      <c r="JQ20"/>
      <c r="JR20"/>
      <c r="JS20"/>
      <c r="JT20"/>
      <c r="JU20"/>
      <c r="JV20" s="10"/>
      <c r="JW20" s="10"/>
      <c r="JX20" s="10"/>
      <c r="JY20"/>
      <c r="JZ20"/>
      <c r="KA20"/>
      <c r="KB20"/>
      <c r="KC20"/>
      <c r="KD20"/>
      <c r="KE20" s="10"/>
      <c r="KF20" s="10"/>
      <c r="KG20" s="10"/>
      <c r="KH20"/>
      <c r="KI20"/>
      <c r="KJ20"/>
      <c r="KK20"/>
      <c r="KL20"/>
      <c r="KM20"/>
      <c r="KN20" s="10"/>
      <c r="KO20" s="10"/>
      <c r="KP20" s="10"/>
      <c r="KQ20"/>
      <c r="KR20"/>
      <c r="KS20"/>
      <c r="KT20"/>
      <c r="KU20"/>
      <c r="KV20"/>
      <c r="KW20" s="10"/>
      <c r="KX20" s="10"/>
      <c r="KY20" s="10"/>
      <c r="KZ20"/>
      <c r="LA20"/>
      <c r="LB20"/>
      <c r="LC20"/>
      <c r="LD20"/>
      <c r="LE20"/>
      <c r="LF20" s="10"/>
      <c r="LG20" s="10"/>
      <c r="LH20" s="10"/>
      <c r="LI20"/>
      <c r="LJ20"/>
      <c r="LK20"/>
      <c r="LL20"/>
      <c r="LM20"/>
      <c r="LN20"/>
      <c r="LO20" s="10"/>
      <c r="LP20" s="10"/>
      <c r="LQ20" s="10"/>
      <c r="LR20"/>
      <c r="LS20"/>
      <c r="LT20"/>
      <c r="LU20"/>
      <c r="LV20"/>
      <c r="LW20"/>
      <c r="LX20" s="10"/>
      <c r="LY20" s="10"/>
      <c r="LZ20" s="10"/>
      <c r="MA20"/>
      <c r="MB20"/>
      <c r="MC20"/>
      <c r="MD20"/>
      <c r="ME20"/>
      <c r="MF20"/>
      <c r="MG20" s="10"/>
      <c r="MH20" s="10"/>
      <c r="MI20" s="10"/>
      <c r="MJ20"/>
      <c r="MK20"/>
      <c r="ML20"/>
      <c r="MM20"/>
      <c r="MN20"/>
      <c r="MO20"/>
      <c r="MP20" s="10"/>
      <c r="MQ20" s="10"/>
      <c r="MR20" s="10"/>
      <c r="MS20"/>
      <c r="MT20"/>
      <c r="MU20"/>
      <c r="MV20"/>
      <c r="MW20"/>
      <c r="MX20"/>
      <c r="MY20" s="10"/>
      <c r="MZ20" s="10"/>
      <c r="NA20" s="10"/>
      <c r="NB20"/>
      <c r="NC20"/>
      <c r="ND20"/>
      <c r="NE20"/>
      <c r="NF20"/>
      <c r="NG20"/>
      <c r="NH20" s="10"/>
      <c r="NI20" s="10"/>
      <c r="NJ20" s="10"/>
      <c r="NK20"/>
      <c r="NL20"/>
      <c r="NM20"/>
      <c r="NN20"/>
      <c r="NO20"/>
      <c r="NP20"/>
      <c r="NQ20" s="10"/>
      <c r="NR20" s="10"/>
      <c r="NS20" s="10"/>
      <c r="NT20"/>
      <c r="NU20"/>
      <c r="NV20"/>
      <c r="NW20"/>
      <c r="NX20"/>
      <c r="NY20"/>
      <c r="NZ20" s="10"/>
      <c r="OA20" s="10"/>
      <c r="OB20" s="10"/>
      <c r="OC20"/>
      <c r="OD20"/>
      <c r="OE20"/>
      <c r="OF20"/>
      <c r="OG20"/>
      <c r="OH20"/>
      <c r="OI20" s="10"/>
      <c r="OJ20" s="10"/>
      <c r="OK20" s="10"/>
      <c r="OL20"/>
      <c r="OM20"/>
      <c r="ON20"/>
      <c r="OO20"/>
      <c r="OP20"/>
      <c r="OQ20"/>
      <c r="OR20" s="10"/>
      <c r="OS20" s="10"/>
      <c r="OT20" s="10"/>
      <c r="OU20"/>
      <c r="OV20"/>
      <c r="OW20"/>
      <c r="OX20"/>
      <c r="OY20"/>
      <c r="OZ20"/>
      <c r="PA20" s="10"/>
      <c r="PB20" s="10"/>
      <c r="PC20" s="10"/>
      <c r="PD20"/>
      <c r="PE20"/>
      <c r="PF20"/>
      <c r="PG20"/>
      <c r="PH20"/>
      <c r="PI20"/>
      <c r="PJ20" s="10"/>
      <c r="PK20" s="10"/>
      <c r="PL20" s="10"/>
      <c r="PM20"/>
      <c r="PN20"/>
      <c r="PO20"/>
      <c r="PP20"/>
      <c r="PQ20"/>
      <c r="PR20"/>
      <c r="PS20" s="10"/>
      <c r="PT20" s="10"/>
      <c r="PU20" s="10"/>
      <c r="PV20"/>
      <c r="PW20"/>
      <c r="PX20"/>
      <c r="PY20"/>
      <c r="PZ20"/>
      <c r="QA20"/>
      <c r="QB20" s="10"/>
      <c r="QC20" s="10"/>
      <c r="QD20" s="10"/>
      <c r="QE20"/>
      <c r="QF20"/>
      <c r="QG20"/>
      <c r="QH20"/>
      <c r="QI20"/>
      <c r="QJ20"/>
      <c r="QK20" s="10"/>
      <c r="QL20" s="10"/>
      <c r="QM20" s="10"/>
      <c r="QN20"/>
      <c r="QO20"/>
      <c r="QP20"/>
      <c r="QQ20"/>
      <c r="QR20"/>
      <c r="QS20"/>
      <c r="QT20" s="10"/>
      <c r="QU20" s="10"/>
      <c r="QV20" s="10"/>
      <c r="QW20"/>
      <c r="QX20"/>
      <c r="QY20"/>
      <c r="QZ20"/>
      <c r="RA20"/>
      <c r="RB20"/>
      <c r="RC20" s="10"/>
      <c r="RD20" s="10"/>
      <c r="RE20" s="10"/>
      <c r="RF20"/>
      <c r="RG20"/>
      <c r="RH20"/>
      <c r="RI20"/>
      <c r="RJ20"/>
      <c r="RK20"/>
      <c r="RL20" s="10"/>
      <c r="RM20" s="10"/>
      <c r="RN20" s="10"/>
      <c r="RO20"/>
      <c r="RP20"/>
      <c r="RQ20"/>
      <c r="RR20"/>
      <c r="RS20"/>
      <c r="RT20"/>
      <c r="RU20" s="10"/>
      <c r="RV20" s="10"/>
      <c r="RW20" s="10"/>
      <c r="RX20"/>
      <c r="RY20"/>
      <c r="RZ20"/>
      <c r="SA20"/>
      <c r="SB20"/>
      <c r="SC20"/>
      <c r="SD20" s="10"/>
      <c r="SE20" s="10"/>
      <c r="SF20" s="10"/>
      <c r="SG20"/>
      <c r="SH20"/>
      <c r="SI20"/>
      <c r="SJ20"/>
      <c r="SK20"/>
      <c r="SL20"/>
      <c r="SM20" s="10"/>
      <c r="SN20" s="10"/>
      <c r="SO20" s="10"/>
      <c r="SP20"/>
      <c r="SQ20"/>
      <c r="SR20"/>
      <c r="SS20"/>
      <c r="ST20"/>
      <c r="SU20"/>
      <c r="SV20" s="10"/>
      <c r="SW20" s="10"/>
      <c r="SX20" s="10"/>
      <c r="SY20"/>
      <c r="SZ20"/>
      <c r="TA20"/>
      <c r="TB20"/>
      <c r="TC20"/>
      <c r="TD20"/>
      <c r="TE20" s="10"/>
      <c r="TF20" s="10"/>
      <c r="TG20" s="10"/>
      <c r="TH20"/>
      <c r="TI20"/>
      <c r="TJ20"/>
      <c r="TK20"/>
      <c r="TL20"/>
      <c r="TM20"/>
      <c r="TN20" s="10"/>
      <c r="TO20" s="10"/>
      <c r="TP20" s="10"/>
      <c r="TQ20"/>
      <c r="TR20"/>
      <c r="TS20"/>
      <c r="TT20"/>
      <c r="TU20"/>
      <c r="TV20"/>
      <c r="TW20" s="10"/>
      <c r="TX20" s="10"/>
      <c r="TY20" s="10"/>
      <c r="TZ20"/>
      <c r="UA20"/>
      <c r="UB20"/>
      <c r="UC20"/>
      <c r="UD20"/>
      <c r="UE20"/>
      <c r="UF20" s="10"/>
      <c r="UG20" s="10"/>
      <c r="UH20" s="10"/>
      <c r="UI20"/>
      <c r="UJ20"/>
      <c r="UK20"/>
      <c r="UL20"/>
      <c r="UM20"/>
      <c r="UN20"/>
      <c r="UO20" s="10"/>
      <c r="UP20" s="10"/>
      <c r="UQ20" s="10"/>
      <c r="UR20"/>
      <c r="US20"/>
      <c r="UT20"/>
      <c r="UU20"/>
      <c r="UV20"/>
      <c r="UW20"/>
      <c r="UX20" s="10"/>
      <c r="UY20" s="10"/>
      <c r="UZ20" s="10"/>
      <c r="VA20"/>
      <c r="VB20"/>
      <c r="VC20"/>
      <c r="VD20"/>
      <c r="VE20"/>
      <c r="VF20"/>
      <c r="VG20" s="10"/>
      <c r="VH20" s="10"/>
      <c r="VI20" s="10"/>
      <c r="VJ20"/>
      <c r="VK20"/>
      <c r="VL20"/>
      <c r="VM20"/>
      <c r="VN20"/>
      <c r="VO20"/>
      <c r="VP20" s="10"/>
      <c r="VQ20" s="10"/>
      <c r="VR20" s="10"/>
      <c r="VS20"/>
      <c r="VT20"/>
      <c r="VU20"/>
      <c r="VV20"/>
      <c r="VW20"/>
      <c r="VX20"/>
      <c r="VY20" s="10"/>
      <c r="VZ20" s="10"/>
      <c r="WA20" s="10"/>
      <c r="WB20"/>
      <c r="WC20"/>
      <c r="WD20"/>
      <c r="WE20"/>
      <c r="WF20"/>
      <c r="WG20"/>
      <c r="WH20" s="10"/>
      <c r="WI20" s="10"/>
      <c r="WJ20" s="10"/>
      <c r="WK20"/>
      <c r="WL20"/>
      <c r="WM20"/>
      <c r="WN20"/>
      <c r="WO20"/>
      <c r="WP20"/>
      <c r="WQ20" s="10"/>
      <c r="WR20" s="10"/>
      <c r="WS20" s="10"/>
      <c r="WT20"/>
      <c r="WU20"/>
      <c r="WV20"/>
      <c r="WW20"/>
      <c r="WX20"/>
      <c r="WY20"/>
      <c r="WZ20" s="10"/>
      <c r="XA20" s="10"/>
      <c r="XB20" s="10"/>
      <c r="XC20"/>
      <c r="XD20"/>
      <c r="XE20"/>
      <c r="XF20"/>
      <c r="XG20"/>
      <c r="XH20"/>
      <c r="XI20" s="10"/>
      <c r="XJ20" s="10"/>
      <c r="XK20" s="10"/>
      <c r="XL20"/>
      <c r="XM20"/>
      <c r="XN20"/>
      <c r="XO20"/>
      <c r="XP20"/>
      <c r="XQ20"/>
      <c r="XR20" s="10"/>
      <c r="XS20" s="10"/>
      <c r="XT20" s="10"/>
      <c r="XU20"/>
      <c r="XV20"/>
      <c r="XW20"/>
      <c r="XX20"/>
      <c r="XY20"/>
      <c r="XZ20"/>
      <c r="YA20" s="10"/>
      <c r="YB20" s="10"/>
      <c r="YC20" s="10"/>
      <c r="YD20"/>
      <c r="YE20"/>
      <c r="YF20"/>
      <c r="YG20"/>
      <c r="YH20"/>
      <c r="YI20"/>
      <c r="YJ20" s="10"/>
      <c r="YK20" s="10"/>
      <c r="YL20" s="10"/>
      <c r="YM20"/>
      <c r="YN20"/>
      <c r="YO20"/>
      <c r="YP20"/>
      <c r="YQ20"/>
      <c r="YR20"/>
      <c r="YS20" s="10"/>
      <c r="YT20" s="10"/>
      <c r="YU20" s="10"/>
      <c r="YV20"/>
      <c r="YW20"/>
      <c r="YX20"/>
      <c r="YY20"/>
      <c r="YZ20"/>
      <c r="ZA20"/>
      <c r="ZB20" s="10"/>
      <c r="ZC20" s="10"/>
      <c r="ZD20" s="10"/>
      <c r="ZE20"/>
      <c r="ZF20"/>
      <c r="ZG20"/>
      <c r="ZH20"/>
      <c r="ZI20"/>
      <c r="ZJ20"/>
      <c r="ZK20" s="10"/>
      <c r="ZL20" s="10"/>
      <c r="ZM20" s="10"/>
      <c r="ZN20"/>
      <c r="ZO20"/>
      <c r="ZP20"/>
      <c r="ZQ20"/>
      <c r="ZR20"/>
      <c r="ZS20"/>
      <c r="ZT20" s="10"/>
      <c r="ZU20" s="10"/>
      <c r="ZV20" s="10"/>
      <c r="ZW20"/>
      <c r="ZX20"/>
      <c r="ZY20"/>
      <c r="ZZ20"/>
      <c r="AAA20"/>
      <c r="AAB20"/>
      <c r="AAC20" s="10"/>
      <c r="AAD20" s="10"/>
      <c r="AAE20" s="10"/>
      <c r="AAF20"/>
      <c r="AAG20"/>
      <c r="AAH20"/>
      <c r="AAI20"/>
      <c r="AAJ20"/>
      <c r="AAK20"/>
      <c r="AAL20" s="10"/>
      <c r="AAM20" s="10"/>
      <c r="AAN20" s="10"/>
      <c r="AAO20"/>
      <c r="AAP20"/>
      <c r="AAQ20"/>
      <c r="AAR20"/>
      <c r="AAS20"/>
      <c r="AAT20"/>
      <c r="AAU20" s="10"/>
      <c r="AAV20" s="10"/>
      <c r="AAW20" s="10"/>
      <c r="AAX20"/>
      <c r="AAY20"/>
      <c r="AAZ20"/>
      <c r="ABA20"/>
      <c r="ABB20"/>
      <c r="ABC20"/>
      <c r="ABD20" s="10"/>
      <c r="ABE20" s="10"/>
      <c r="ABF20" s="10"/>
      <c r="ABG20"/>
      <c r="ABH20"/>
      <c r="ABI20"/>
      <c r="ABJ20"/>
      <c r="ABK20"/>
      <c r="ABL20"/>
      <c r="ABM20" s="10"/>
      <c r="ABN20" s="10"/>
      <c r="ABO20" s="10"/>
      <c r="ABP20"/>
      <c r="ABQ20"/>
      <c r="ABR20"/>
      <c r="ABS20"/>
      <c r="ABT20"/>
      <c r="ABU20"/>
      <c r="ABV20" s="10"/>
      <c r="ABW20" s="10"/>
      <c r="ABX20" s="10"/>
      <c r="ABY20"/>
      <c r="ABZ20"/>
      <c r="ACA20"/>
      <c r="ACB20"/>
      <c r="ACC20"/>
      <c r="ACD20"/>
      <c r="ACE20" s="10"/>
      <c r="ACF20" s="10"/>
      <c r="ACG20" s="10"/>
      <c r="ACH20"/>
      <c r="ACI20"/>
      <c r="ACJ20"/>
      <c r="ACK20"/>
      <c r="ACL20"/>
      <c r="ACM20"/>
      <c r="ACN20" s="10"/>
      <c r="ACO20" s="10"/>
      <c r="ACP20" s="10"/>
      <c r="ACQ20"/>
      <c r="ACR20"/>
      <c r="ACS20"/>
      <c r="ACT20"/>
      <c r="ACU20"/>
      <c r="ACV20"/>
      <c r="ACW20" s="10"/>
      <c r="ACX20" s="10"/>
      <c r="ACY20" s="10"/>
      <c r="ACZ20"/>
      <c r="ADA20"/>
      <c r="ADB20"/>
      <c r="ADC20"/>
      <c r="ADD20"/>
      <c r="ADE20"/>
      <c r="ADF20" s="10"/>
      <c r="ADG20" s="10"/>
      <c r="ADH20" s="10"/>
      <c r="ADI20"/>
      <c r="ADJ20"/>
      <c r="ADK20"/>
      <c r="ADL20"/>
      <c r="ADM20"/>
      <c r="ADN20"/>
      <c r="ADO20" s="10"/>
      <c r="ADP20" s="10"/>
      <c r="ADQ20" s="10"/>
      <c r="ADR20"/>
      <c r="ADS20"/>
      <c r="ADT20"/>
      <c r="ADU20"/>
      <c r="ADV20"/>
      <c r="ADW20"/>
      <c r="ADX20" s="10"/>
      <c r="ADY20" s="10"/>
      <c r="ADZ20" s="10"/>
      <c r="AEA20"/>
      <c r="AEB20"/>
      <c r="AEC20"/>
      <c r="AED20"/>
      <c r="AEE20"/>
      <c r="AEF20"/>
      <c r="AEG20" s="10"/>
      <c r="AEH20" s="10"/>
      <c r="AEI20" s="10"/>
      <c r="AEJ20"/>
      <c r="AEK20"/>
      <c r="AEL20"/>
      <c r="AEM20"/>
      <c r="AEN20"/>
      <c r="AEO20"/>
      <c r="AEP20" s="10"/>
      <c r="AEQ20" s="10"/>
      <c r="AER20" s="10"/>
      <c r="AES20"/>
      <c r="AET20"/>
      <c r="AEU20"/>
      <c r="AEV20"/>
      <c r="AEW20"/>
      <c r="AEX20"/>
      <c r="AEY20" s="10"/>
      <c r="AEZ20" s="10"/>
      <c r="AFA20" s="10"/>
      <c r="AFB20"/>
      <c r="AFC20"/>
      <c r="AFD20"/>
      <c r="AFE20"/>
      <c r="AFF20"/>
      <c r="AFG20"/>
      <c r="AFH20" s="10"/>
      <c r="AFI20" s="10"/>
      <c r="AFJ20" s="10"/>
      <c r="AFK20"/>
      <c r="AFL20"/>
      <c r="AFM20"/>
      <c r="AFN20"/>
      <c r="AFO20"/>
      <c r="AFP20"/>
      <c r="AFQ20" s="10"/>
      <c r="AFR20" s="10"/>
      <c r="AFS20" s="10"/>
      <c r="AFT20"/>
      <c r="AFU20"/>
      <c r="AFV20"/>
      <c r="AFW20"/>
      <c r="AFX20"/>
      <c r="AFY20"/>
      <c r="AFZ20" s="10"/>
      <c r="AGA20" s="10"/>
      <c r="AGB20" s="10"/>
      <c r="AGC20"/>
      <c r="AGD20"/>
      <c r="AGE20"/>
      <c r="AGF20"/>
      <c r="AGG20"/>
      <c r="AGH20"/>
      <c r="AGI20" s="10"/>
      <c r="AGJ20" s="10"/>
      <c r="AGK20" s="10"/>
      <c r="AGL20"/>
      <c r="AGM20"/>
      <c r="AGN20"/>
      <c r="AGO20"/>
      <c r="AGP20"/>
      <c r="AGQ20"/>
      <c r="AGR20" s="10"/>
      <c r="AGS20" s="10"/>
      <c r="AGT20" s="10"/>
      <c r="AGU20"/>
      <c r="AGV20"/>
      <c r="AGW20"/>
      <c r="AGX20"/>
      <c r="AGY20"/>
      <c r="AGZ20"/>
      <c r="AHA20" s="10"/>
      <c r="AHB20" s="10"/>
      <c r="AHC20" s="10"/>
      <c r="AHD20"/>
      <c r="AHE20"/>
      <c r="AHF20"/>
      <c r="AHG20"/>
      <c r="AHH20"/>
      <c r="AHI20"/>
      <c r="AHJ20" s="10"/>
      <c r="AHK20" s="10"/>
      <c r="AHL20" s="10"/>
      <c r="AHM20"/>
      <c r="AHN20"/>
      <c r="AHO20"/>
      <c r="AHP20"/>
      <c r="AHQ20"/>
      <c r="AHR20"/>
      <c r="AHS20" s="10"/>
      <c r="AHT20" s="10"/>
      <c r="AHU20" s="10"/>
      <c r="AHV20"/>
      <c r="AHW20"/>
      <c r="AHX20"/>
      <c r="AHY20"/>
      <c r="AHZ20"/>
      <c r="AIA20"/>
      <c r="AIB20" s="10"/>
      <c r="AIC20" s="10"/>
      <c r="AID20" s="10"/>
      <c r="AIE20"/>
      <c r="AIF20"/>
      <c r="AIG20"/>
      <c r="AIH20"/>
      <c r="AII20"/>
      <c r="AIJ20"/>
      <c r="AIK20" s="10"/>
      <c r="AIL20" s="10"/>
      <c r="AIM20" s="10"/>
      <c r="AIN20"/>
      <c r="AIO20"/>
      <c r="AIP20"/>
      <c r="AIQ20"/>
      <c r="AIR20"/>
      <c r="AIS20"/>
      <c r="AIT20" s="10"/>
      <c r="AIU20" s="10"/>
      <c r="AIV20" s="10"/>
      <c r="AIW20"/>
      <c r="AIX20"/>
      <c r="AIY20"/>
      <c r="AIZ20"/>
      <c r="AJA20"/>
      <c r="AJB20"/>
      <c r="AJC20" s="10"/>
      <c r="AJD20" s="10"/>
      <c r="AJE20" s="10"/>
      <c r="AJF20"/>
      <c r="AJG20"/>
      <c r="AJH20"/>
      <c r="AJI20"/>
      <c r="AJJ20"/>
      <c r="AJK20"/>
      <c r="AJL20" s="10"/>
      <c r="AJM20" s="10"/>
      <c r="AJN20" s="10"/>
    </row>
    <row r="21" spans="1:950" s="32" customFormat="1" ht="16.5" customHeight="1" x14ac:dyDescent="0.25">
      <c r="A21" s="10"/>
      <c r="B21" s="10"/>
      <c r="C21" s="10"/>
      <c r="D21" s="42"/>
      <c r="E21" s="10"/>
      <c r="F21"/>
      <c r="G21"/>
      <c r="H21"/>
      <c r="I21"/>
      <c r="J21"/>
      <c r="K21"/>
      <c r="L21" s="10"/>
      <c r="M21" s="10"/>
      <c r="N21" s="10"/>
      <c r="O21"/>
      <c r="P21"/>
      <c r="Q21"/>
      <c r="R21"/>
      <c r="S21"/>
      <c r="T21"/>
      <c r="U21" s="10"/>
      <c r="V21" s="10"/>
      <c r="W21" s="10"/>
      <c r="X21"/>
      <c r="Y21"/>
      <c r="Z21"/>
      <c r="AA21"/>
      <c r="AB21"/>
      <c r="AC21"/>
      <c r="AD21" s="10"/>
      <c r="AE21" s="10"/>
      <c r="AF21" s="10"/>
      <c r="AG21"/>
      <c r="AH21"/>
      <c r="AI21"/>
      <c r="AJ21"/>
      <c r="AK21"/>
      <c r="AL21"/>
      <c r="AM21" s="10"/>
      <c r="AN21" s="10"/>
      <c r="AO21" s="10"/>
      <c r="AP21"/>
      <c r="AQ21"/>
      <c r="AR21"/>
      <c r="AS21"/>
      <c r="AT21"/>
      <c r="AU21"/>
      <c r="AV21" s="10"/>
      <c r="AW21" s="10"/>
      <c r="AX21" s="10"/>
      <c r="AY21"/>
      <c r="AZ21"/>
      <c r="BA21"/>
      <c r="BB21"/>
      <c r="BC21"/>
      <c r="BD21"/>
      <c r="BE21" s="10"/>
      <c r="BF21" s="10"/>
      <c r="BG21" s="10"/>
      <c r="BH21"/>
      <c r="BI21"/>
      <c r="BJ21"/>
      <c r="BK21"/>
      <c r="BL21"/>
      <c r="BM21"/>
      <c r="BN21" s="10"/>
      <c r="BO21" s="10"/>
      <c r="BP21" s="10"/>
      <c r="BQ21"/>
      <c r="BR21"/>
      <c r="BS21"/>
      <c r="BT21"/>
      <c r="BU21"/>
      <c r="BV21"/>
      <c r="BW21" s="10"/>
      <c r="BX21" s="10"/>
      <c r="BY21" s="10"/>
      <c r="BZ21"/>
      <c r="CA21"/>
      <c r="CB21"/>
      <c r="CC21"/>
      <c r="CD21"/>
      <c r="CE21"/>
      <c r="CF21" s="10"/>
      <c r="CG21" s="10"/>
      <c r="CH21" s="10"/>
      <c r="CI21"/>
      <c r="CJ21"/>
      <c r="CK21"/>
      <c r="CL21"/>
      <c r="CM21"/>
      <c r="CN21"/>
      <c r="CO21" s="10"/>
      <c r="CP21" s="10"/>
      <c r="CQ21" s="10"/>
      <c r="CR21"/>
      <c r="CS21"/>
      <c r="CT21"/>
      <c r="CU21"/>
      <c r="CV21"/>
      <c r="CW21"/>
      <c r="CX21" s="10"/>
      <c r="CY21" s="10"/>
      <c r="CZ21" s="10"/>
      <c r="DA21"/>
      <c r="DB21"/>
      <c r="DC21"/>
      <c r="DD21"/>
      <c r="DE21"/>
      <c r="DF21"/>
      <c r="DG21" s="10"/>
      <c r="DH21" s="10"/>
      <c r="DI21" s="10"/>
      <c r="DJ21"/>
      <c r="DK21"/>
      <c r="DL21"/>
      <c r="DM21"/>
      <c r="DN21"/>
      <c r="DO21"/>
      <c r="DP21" s="10"/>
      <c r="DQ21" s="10"/>
      <c r="DR21" s="10"/>
      <c r="DS21"/>
      <c r="DT21"/>
      <c r="DU21"/>
      <c r="DV21"/>
      <c r="DW21"/>
      <c r="DX21"/>
      <c r="DY21" s="10"/>
      <c r="DZ21" s="10"/>
      <c r="EA21" s="10"/>
      <c r="EB21"/>
      <c r="EC21"/>
      <c r="ED21"/>
      <c r="EE21"/>
      <c r="EF21"/>
      <c r="EG21"/>
      <c r="EH21" s="10"/>
      <c r="EI21" s="10"/>
      <c r="EJ21" s="10"/>
      <c r="EK21"/>
      <c r="EL21"/>
      <c r="EM21"/>
      <c r="EN21"/>
      <c r="EO21"/>
      <c r="EP21"/>
      <c r="EQ21" s="10"/>
      <c r="ER21" s="10"/>
      <c r="ES21" s="10"/>
      <c r="ET21"/>
      <c r="EU21"/>
      <c r="EV21"/>
      <c r="EW21"/>
      <c r="EX21"/>
      <c r="EY21"/>
      <c r="EZ21" s="10"/>
      <c r="FA21" s="10"/>
      <c r="FB21" s="10"/>
      <c r="FC21"/>
      <c r="FD21"/>
      <c r="FE21"/>
      <c r="FF21"/>
      <c r="FG21"/>
      <c r="FH21"/>
      <c r="FI21" s="10"/>
      <c r="FJ21" s="10"/>
      <c r="FK21" s="10"/>
      <c r="FL21"/>
      <c r="FM21"/>
      <c r="FN21"/>
      <c r="FO21"/>
      <c r="FP21"/>
      <c r="FQ21"/>
      <c r="FR21" s="10"/>
      <c r="FS21" s="10"/>
      <c r="FT21" s="10"/>
      <c r="FU21"/>
      <c r="FV21"/>
      <c r="FW21"/>
      <c r="FX21"/>
      <c r="FY21"/>
      <c r="FZ21"/>
      <c r="GA21" s="10"/>
      <c r="GB21" s="10"/>
      <c r="GC21" s="10"/>
      <c r="GD21"/>
      <c r="GE21"/>
      <c r="GF21"/>
      <c r="GG21"/>
      <c r="GH21"/>
      <c r="GI21"/>
      <c r="GJ21" s="10"/>
      <c r="GK21" s="10"/>
      <c r="GL21" s="10"/>
      <c r="GM21"/>
      <c r="GN21"/>
      <c r="GO21"/>
      <c r="GP21"/>
      <c r="GQ21"/>
      <c r="GR21"/>
      <c r="GS21" s="10"/>
      <c r="GT21" s="10"/>
      <c r="GU21" s="10"/>
      <c r="GV21"/>
      <c r="GW21"/>
      <c r="GX21"/>
      <c r="GY21"/>
      <c r="GZ21"/>
      <c r="HA21"/>
      <c r="HB21" s="10"/>
      <c r="HC21" s="10"/>
      <c r="HD21" s="10"/>
      <c r="HE21"/>
      <c r="HF21"/>
      <c r="HG21"/>
      <c r="HH21"/>
      <c r="HI21"/>
      <c r="HJ21"/>
      <c r="HK21" s="10"/>
      <c r="HL21" s="10"/>
      <c r="HM21" s="10"/>
      <c r="HN21"/>
      <c r="HO21"/>
      <c r="HP21"/>
      <c r="HQ21"/>
      <c r="HR21"/>
      <c r="HS21"/>
      <c r="HT21" s="10"/>
      <c r="HU21" s="10"/>
      <c r="HV21" s="10"/>
      <c r="HW21"/>
      <c r="HX21"/>
      <c r="HY21"/>
      <c r="HZ21"/>
      <c r="IA21"/>
      <c r="IB21"/>
      <c r="IC21" s="10"/>
      <c r="ID21" s="10"/>
      <c r="IE21" s="10"/>
      <c r="IF21"/>
      <c r="IG21"/>
      <c r="IH21"/>
      <c r="II21"/>
      <c r="IJ21"/>
      <c r="IK21"/>
      <c r="IL21" s="10"/>
      <c r="IM21" s="10"/>
      <c r="IN21" s="10"/>
      <c r="IO21"/>
      <c r="IP21"/>
      <c r="IQ21"/>
      <c r="IR21"/>
      <c r="IS21"/>
      <c r="IT21"/>
      <c r="IU21" s="10"/>
      <c r="IV21" s="10"/>
      <c r="IW21" s="10"/>
      <c r="IX21"/>
      <c r="IY21"/>
      <c r="IZ21"/>
      <c r="JA21"/>
      <c r="JB21"/>
      <c r="JC21"/>
      <c r="JD21" s="10"/>
      <c r="JE21" s="10"/>
      <c r="JF21" s="10"/>
      <c r="JG21"/>
      <c r="JH21"/>
      <c r="JI21"/>
      <c r="JJ21"/>
      <c r="JK21"/>
      <c r="JL21"/>
      <c r="JM21" s="10"/>
      <c r="JN21" s="10"/>
      <c r="JO21" s="10"/>
      <c r="JP21"/>
      <c r="JQ21"/>
      <c r="JR21"/>
      <c r="JS21"/>
      <c r="JT21"/>
      <c r="JU21"/>
      <c r="JV21" s="10"/>
      <c r="JW21" s="10"/>
      <c r="JX21" s="10"/>
      <c r="JY21"/>
      <c r="JZ21"/>
      <c r="KA21"/>
      <c r="KB21"/>
      <c r="KC21"/>
      <c r="KD21"/>
      <c r="KE21" s="10"/>
      <c r="KF21" s="10"/>
      <c r="KG21" s="10"/>
      <c r="KH21"/>
      <c r="KI21"/>
      <c r="KJ21"/>
      <c r="KK21"/>
      <c r="KL21"/>
      <c r="KM21"/>
      <c r="KN21" s="10"/>
      <c r="KO21" s="10"/>
      <c r="KP21" s="10"/>
      <c r="KQ21"/>
      <c r="KR21"/>
      <c r="KS21"/>
      <c r="KT21"/>
      <c r="KU21"/>
      <c r="KV21"/>
      <c r="KW21" s="10"/>
      <c r="KX21" s="10"/>
      <c r="KY21" s="10"/>
      <c r="KZ21"/>
      <c r="LA21"/>
      <c r="LB21"/>
      <c r="LC21"/>
      <c r="LD21"/>
      <c r="LE21"/>
      <c r="LF21" s="10"/>
      <c r="LG21" s="10"/>
      <c r="LH21" s="10"/>
      <c r="LI21"/>
      <c r="LJ21"/>
      <c r="LK21"/>
      <c r="LL21"/>
      <c r="LM21"/>
      <c r="LN21"/>
      <c r="LO21" s="10"/>
      <c r="LP21" s="10"/>
      <c r="LQ21" s="10"/>
      <c r="LR21"/>
      <c r="LS21"/>
      <c r="LT21"/>
      <c r="LU21"/>
      <c r="LV21"/>
      <c r="LW21"/>
      <c r="LX21" s="10"/>
      <c r="LY21" s="10"/>
      <c r="LZ21" s="10"/>
      <c r="MA21"/>
      <c r="MB21"/>
      <c r="MC21"/>
      <c r="MD21"/>
      <c r="ME21"/>
      <c r="MF21"/>
      <c r="MG21" s="10"/>
      <c r="MH21" s="10"/>
      <c r="MI21" s="10"/>
      <c r="MJ21"/>
      <c r="MK21"/>
      <c r="ML21"/>
      <c r="MM21"/>
      <c r="MN21"/>
      <c r="MO21"/>
      <c r="MP21" s="10"/>
      <c r="MQ21" s="10"/>
      <c r="MR21" s="10"/>
      <c r="MS21"/>
      <c r="MT21"/>
      <c r="MU21"/>
      <c r="MV21"/>
      <c r="MW21"/>
      <c r="MX21"/>
      <c r="MY21" s="10"/>
      <c r="MZ21" s="10"/>
      <c r="NA21" s="10"/>
      <c r="NB21"/>
      <c r="NC21"/>
      <c r="ND21"/>
      <c r="NE21"/>
      <c r="NF21"/>
      <c r="NG21"/>
      <c r="NH21" s="10"/>
      <c r="NI21" s="10"/>
      <c r="NJ21" s="10"/>
      <c r="NK21"/>
      <c r="NL21"/>
      <c r="NM21"/>
      <c r="NN21"/>
      <c r="NO21"/>
      <c r="NP21"/>
      <c r="NQ21" s="10"/>
      <c r="NR21" s="10"/>
      <c r="NS21" s="10"/>
      <c r="NT21"/>
      <c r="NU21"/>
      <c r="NV21"/>
      <c r="NW21"/>
      <c r="NX21"/>
      <c r="NY21"/>
      <c r="NZ21" s="10"/>
      <c r="OA21" s="10"/>
      <c r="OB21" s="10"/>
      <c r="OC21"/>
      <c r="OD21"/>
      <c r="OE21"/>
      <c r="OF21"/>
      <c r="OG21"/>
      <c r="OH21"/>
      <c r="OI21" s="10"/>
      <c r="OJ21" s="10"/>
      <c r="OK21" s="10"/>
      <c r="OL21"/>
      <c r="OM21"/>
      <c r="ON21"/>
      <c r="OO21"/>
      <c r="OP21"/>
      <c r="OQ21"/>
      <c r="OR21" s="10"/>
      <c r="OS21" s="10"/>
      <c r="OT21" s="10"/>
      <c r="OU21"/>
      <c r="OV21"/>
      <c r="OW21"/>
      <c r="OX21"/>
      <c r="OY21"/>
      <c r="OZ21"/>
      <c r="PA21" s="10"/>
      <c r="PB21" s="10"/>
      <c r="PC21" s="10"/>
      <c r="PD21"/>
      <c r="PE21"/>
      <c r="PF21"/>
      <c r="PG21"/>
      <c r="PH21"/>
      <c r="PI21"/>
      <c r="PJ21" s="10"/>
      <c r="PK21" s="10"/>
      <c r="PL21" s="10"/>
      <c r="PM21"/>
      <c r="PN21"/>
      <c r="PO21"/>
      <c r="PP21"/>
      <c r="PQ21"/>
      <c r="PR21"/>
      <c r="PS21" s="10"/>
      <c r="PT21" s="10"/>
      <c r="PU21" s="10"/>
      <c r="PV21"/>
      <c r="PW21"/>
      <c r="PX21"/>
      <c r="PY21"/>
      <c r="PZ21"/>
      <c r="QA21"/>
      <c r="QB21" s="10"/>
      <c r="QC21" s="10"/>
      <c r="QD21" s="10"/>
      <c r="QE21"/>
      <c r="QF21"/>
      <c r="QG21"/>
      <c r="QH21"/>
      <c r="QI21"/>
      <c r="QJ21"/>
      <c r="QK21" s="10"/>
      <c r="QL21" s="10"/>
      <c r="QM21" s="10"/>
      <c r="QN21"/>
      <c r="QO21"/>
      <c r="QP21"/>
      <c r="QQ21"/>
      <c r="QR21"/>
      <c r="QS21"/>
      <c r="QT21" s="10"/>
      <c r="QU21" s="10"/>
      <c r="QV21" s="10"/>
      <c r="QW21"/>
      <c r="QX21"/>
      <c r="QY21"/>
      <c r="QZ21"/>
      <c r="RA21"/>
      <c r="RB21"/>
      <c r="RC21" s="10"/>
      <c r="RD21" s="10"/>
      <c r="RE21" s="10"/>
      <c r="RF21"/>
      <c r="RG21"/>
      <c r="RH21"/>
      <c r="RI21"/>
      <c r="RJ21"/>
      <c r="RK21"/>
      <c r="RL21" s="10"/>
      <c r="RM21" s="10"/>
      <c r="RN21" s="10"/>
      <c r="RO21"/>
      <c r="RP21"/>
      <c r="RQ21"/>
      <c r="RR21"/>
      <c r="RS21"/>
      <c r="RT21"/>
      <c r="RU21" s="10"/>
      <c r="RV21" s="10"/>
      <c r="RW21" s="10"/>
      <c r="RX21"/>
      <c r="RY21"/>
      <c r="RZ21"/>
      <c r="SA21"/>
      <c r="SB21"/>
      <c r="SC21"/>
      <c r="SD21" s="10"/>
      <c r="SE21" s="10"/>
      <c r="SF21" s="10"/>
      <c r="SG21"/>
      <c r="SH21"/>
      <c r="SI21"/>
      <c r="SJ21"/>
      <c r="SK21"/>
      <c r="SL21"/>
      <c r="SM21" s="10"/>
      <c r="SN21" s="10"/>
      <c r="SO21" s="10"/>
      <c r="SP21"/>
      <c r="SQ21"/>
      <c r="SR21"/>
      <c r="SS21"/>
      <c r="ST21"/>
      <c r="SU21"/>
      <c r="SV21" s="10"/>
      <c r="SW21" s="10"/>
      <c r="SX21" s="10"/>
      <c r="SY21"/>
      <c r="SZ21"/>
      <c r="TA21"/>
      <c r="TB21"/>
      <c r="TC21"/>
      <c r="TD21"/>
      <c r="TE21" s="10"/>
      <c r="TF21" s="10"/>
      <c r="TG21" s="10"/>
      <c r="TH21"/>
      <c r="TI21"/>
      <c r="TJ21"/>
      <c r="TK21"/>
      <c r="TL21"/>
      <c r="TM21"/>
      <c r="TN21" s="10"/>
      <c r="TO21" s="10"/>
      <c r="TP21" s="10"/>
      <c r="TQ21"/>
      <c r="TR21"/>
      <c r="TS21"/>
      <c r="TT21"/>
      <c r="TU21"/>
      <c r="TV21"/>
      <c r="TW21" s="10"/>
      <c r="TX21" s="10"/>
      <c r="TY21" s="10"/>
      <c r="TZ21"/>
      <c r="UA21"/>
      <c r="UB21"/>
      <c r="UC21"/>
      <c r="UD21"/>
      <c r="UE21"/>
      <c r="UF21" s="10"/>
      <c r="UG21" s="10"/>
      <c r="UH21" s="10"/>
      <c r="UI21"/>
      <c r="UJ21"/>
      <c r="UK21"/>
      <c r="UL21"/>
      <c r="UM21"/>
      <c r="UN21"/>
      <c r="UO21" s="10"/>
      <c r="UP21" s="10"/>
      <c r="UQ21" s="10"/>
      <c r="UR21"/>
      <c r="US21"/>
      <c r="UT21"/>
      <c r="UU21"/>
      <c r="UV21"/>
      <c r="UW21"/>
      <c r="UX21" s="10"/>
      <c r="UY21" s="10"/>
      <c r="UZ21" s="10"/>
      <c r="VA21"/>
      <c r="VB21"/>
      <c r="VC21"/>
      <c r="VD21"/>
      <c r="VE21"/>
      <c r="VF21"/>
      <c r="VG21" s="10"/>
      <c r="VH21" s="10"/>
      <c r="VI21" s="10"/>
      <c r="VJ21"/>
      <c r="VK21"/>
      <c r="VL21"/>
      <c r="VM21"/>
      <c r="VN21"/>
      <c r="VO21"/>
      <c r="VP21" s="10"/>
      <c r="VQ21" s="10"/>
      <c r="VR21" s="10"/>
      <c r="VS21"/>
      <c r="VT21"/>
      <c r="VU21"/>
      <c r="VV21"/>
      <c r="VW21"/>
      <c r="VX21"/>
      <c r="VY21" s="10"/>
      <c r="VZ21" s="10"/>
      <c r="WA21" s="10"/>
      <c r="WB21"/>
      <c r="WC21"/>
      <c r="WD21"/>
      <c r="WE21"/>
      <c r="WF21"/>
      <c r="WG21"/>
      <c r="WH21" s="10"/>
      <c r="WI21" s="10"/>
      <c r="WJ21" s="10"/>
      <c r="WK21"/>
      <c r="WL21"/>
      <c r="WM21"/>
      <c r="WN21"/>
      <c r="WO21"/>
      <c r="WP21"/>
      <c r="WQ21" s="10"/>
      <c r="WR21" s="10"/>
      <c r="WS21" s="10"/>
      <c r="WT21"/>
      <c r="WU21"/>
      <c r="WV21"/>
      <c r="WW21"/>
      <c r="WX21"/>
      <c r="WY21"/>
      <c r="WZ21" s="10"/>
      <c r="XA21" s="10"/>
      <c r="XB21" s="10"/>
      <c r="XC21"/>
      <c r="XD21"/>
      <c r="XE21"/>
      <c r="XF21"/>
      <c r="XG21"/>
      <c r="XH21"/>
      <c r="XI21" s="10"/>
      <c r="XJ21" s="10"/>
      <c r="XK21" s="10"/>
      <c r="XL21"/>
      <c r="XM21"/>
      <c r="XN21"/>
      <c r="XO21"/>
      <c r="XP21"/>
      <c r="XQ21"/>
      <c r="XR21" s="10"/>
      <c r="XS21" s="10"/>
      <c r="XT21" s="10"/>
      <c r="XU21"/>
      <c r="XV21"/>
      <c r="XW21"/>
      <c r="XX21"/>
      <c r="XY21"/>
      <c r="XZ21"/>
      <c r="YA21" s="10"/>
      <c r="YB21" s="10"/>
      <c r="YC21" s="10"/>
      <c r="YD21"/>
      <c r="YE21"/>
      <c r="YF21"/>
      <c r="YG21"/>
      <c r="YH21"/>
      <c r="YI21"/>
      <c r="YJ21" s="10"/>
      <c r="YK21" s="10"/>
      <c r="YL21" s="10"/>
      <c r="YM21"/>
      <c r="YN21"/>
      <c r="YO21"/>
      <c r="YP21"/>
      <c r="YQ21"/>
      <c r="YR21"/>
      <c r="YS21" s="10"/>
      <c r="YT21" s="10"/>
      <c r="YU21" s="10"/>
      <c r="YV21"/>
      <c r="YW21"/>
      <c r="YX21"/>
      <c r="YY21"/>
      <c r="YZ21"/>
      <c r="ZA21"/>
      <c r="ZB21" s="10"/>
      <c r="ZC21" s="10"/>
      <c r="ZD21" s="10"/>
      <c r="ZE21"/>
      <c r="ZF21"/>
      <c r="ZG21"/>
      <c r="ZH21"/>
      <c r="ZI21"/>
      <c r="ZJ21"/>
      <c r="ZK21" s="10"/>
      <c r="ZL21" s="10"/>
      <c r="ZM21" s="10"/>
      <c r="ZN21"/>
      <c r="ZO21"/>
      <c r="ZP21"/>
      <c r="ZQ21"/>
      <c r="ZR21"/>
      <c r="ZS21"/>
      <c r="ZT21" s="10"/>
      <c r="ZU21" s="10"/>
      <c r="ZV21" s="10"/>
      <c r="ZW21"/>
      <c r="ZX21"/>
      <c r="ZY21"/>
      <c r="ZZ21"/>
      <c r="AAA21"/>
      <c r="AAB21"/>
      <c r="AAC21" s="10"/>
      <c r="AAD21" s="10"/>
      <c r="AAE21" s="10"/>
      <c r="AAF21"/>
      <c r="AAG21"/>
      <c r="AAH21"/>
      <c r="AAI21"/>
      <c r="AAJ21"/>
      <c r="AAK21"/>
      <c r="AAL21" s="10"/>
      <c r="AAM21" s="10"/>
      <c r="AAN21" s="10"/>
      <c r="AAO21"/>
      <c r="AAP21"/>
      <c r="AAQ21"/>
      <c r="AAR21"/>
      <c r="AAS21"/>
      <c r="AAT21"/>
      <c r="AAU21" s="10"/>
      <c r="AAV21" s="10"/>
      <c r="AAW21" s="10"/>
      <c r="AAX21"/>
      <c r="AAY21"/>
      <c r="AAZ21"/>
      <c r="ABA21"/>
      <c r="ABB21"/>
      <c r="ABC21"/>
      <c r="ABD21" s="10"/>
      <c r="ABE21" s="10"/>
      <c r="ABF21" s="10"/>
      <c r="ABG21"/>
      <c r="ABH21"/>
      <c r="ABI21"/>
      <c r="ABJ21"/>
      <c r="ABK21"/>
      <c r="ABL21"/>
      <c r="ABM21" s="10"/>
      <c r="ABN21" s="10"/>
      <c r="ABO21" s="10"/>
      <c r="ABP21"/>
      <c r="ABQ21"/>
      <c r="ABR21"/>
      <c r="ABS21"/>
      <c r="ABT21"/>
      <c r="ABU21"/>
      <c r="ABV21" s="10"/>
      <c r="ABW21" s="10"/>
      <c r="ABX21" s="10"/>
      <c r="ABY21"/>
      <c r="ABZ21"/>
      <c r="ACA21"/>
      <c r="ACB21"/>
      <c r="ACC21"/>
      <c r="ACD21"/>
      <c r="ACE21" s="10"/>
      <c r="ACF21" s="10"/>
      <c r="ACG21" s="10"/>
      <c r="ACH21"/>
      <c r="ACI21"/>
      <c r="ACJ21"/>
      <c r="ACK21"/>
      <c r="ACL21"/>
      <c r="ACM21"/>
      <c r="ACN21" s="10"/>
      <c r="ACO21" s="10"/>
      <c r="ACP21" s="10"/>
      <c r="ACQ21"/>
      <c r="ACR21"/>
      <c r="ACS21"/>
      <c r="ACT21"/>
      <c r="ACU21"/>
      <c r="ACV21"/>
      <c r="ACW21" s="10"/>
      <c r="ACX21" s="10"/>
      <c r="ACY21" s="10"/>
      <c r="ACZ21"/>
      <c r="ADA21"/>
      <c r="ADB21"/>
      <c r="ADC21"/>
      <c r="ADD21"/>
      <c r="ADE21"/>
      <c r="ADF21" s="10"/>
      <c r="ADG21" s="10"/>
      <c r="ADH21" s="10"/>
      <c r="ADI21"/>
      <c r="ADJ21"/>
      <c r="ADK21"/>
      <c r="ADL21"/>
      <c r="ADM21"/>
      <c r="ADN21"/>
      <c r="ADO21" s="10"/>
      <c r="ADP21" s="10"/>
      <c r="ADQ21" s="10"/>
      <c r="ADR21"/>
      <c r="ADS21"/>
      <c r="ADT21"/>
      <c r="ADU21"/>
      <c r="ADV21"/>
      <c r="ADW21"/>
      <c r="ADX21" s="10"/>
      <c r="ADY21" s="10"/>
      <c r="ADZ21" s="10"/>
      <c r="AEA21"/>
      <c r="AEB21"/>
      <c r="AEC21"/>
      <c r="AED21"/>
      <c r="AEE21"/>
      <c r="AEF21"/>
      <c r="AEG21" s="10"/>
      <c r="AEH21" s="10"/>
      <c r="AEI21" s="10"/>
      <c r="AEJ21"/>
      <c r="AEK21"/>
      <c r="AEL21"/>
      <c r="AEM21"/>
      <c r="AEN21"/>
      <c r="AEO21"/>
      <c r="AEP21" s="10"/>
      <c r="AEQ21" s="10"/>
      <c r="AER21" s="10"/>
      <c r="AES21"/>
      <c r="AET21"/>
      <c r="AEU21"/>
      <c r="AEV21"/>
      <c r="AEW21"/>
      <c r="AEX21"/>
      <c r="AEY21" s="10"/>
      <c r="AEZ21" s="10"/>
      <c r="AFA21" s="10"/>
      <c r="AFB21"/>
      <c r="AFC21"/>
      <c r="AFD21"/>
      <c r="AFE21"/>
      <c r="AFF21"/>
      <c r="AFG21"/>
      <c r="AFH21" s="10"/>
      <c r="AFI21" s="10"/>
      <c r="AFJ21" s="10"/>
      <c r="AFK21"/>
      <c r="AFL21"/>
      <c r="AFM21"/>
      <c r="AFN21"/>
      <c r="AFO21"/>
      <c r="AFP21"/>
      <c r="AFQ21" s="10"/>
      <c r="AFR21" s="10"/>
      <c r="AFS21" s="10"/>
      <c r="AFT21"/>
      <c r="AFU21"/>
      <c r="AFV21"/>
      <c r="AFW21"/>
      <c r="AFX21"/>
      <c r="AFY21"/>
      <c r="AFZ21" s="10"/>
      <c r="AGA21" s="10"/>
      <c r="AGB21" s="10"/>
      <c r="AGC21"/>
      <c r="AGD21"/>
      <c r="AGE21"/>
      <c r="AGF21"/>
      <c r="AGG21"/>
      <c r="AGH21"/>
      <c r="AGI21" s="10"/>
      <c r="AGJ21" s="10"/>
      <c r="AGK21" s="10"/>
      <c r="AGL21"/>
      <c r="AGM21"/>
      <c r="AGN21"/>
      <c r="AGO21"/>
      <c r="AGP21"/>
      <c r="AGQ21"/>
      <c r="AGR21" s="10"/>
      <c r="AGS21" s="10"/>
      <c r="AGT21" s="10"/>
      <c r="AGU21"/>
      <c r="AGV21"/>
      <c r="AGW21"/>
      <c r="AGX21"/>
      <c r="AGY21"/>
      <c r="AGZ21"/>
      <c r="AHA21" s="10"/>
      <c r="AHB21" s="10"/>
      <c r="AHC21" s="10"/>
      <c r="AHD21"/>
      <c r="AHE21"/>
      <c r="AHF21"/>
      <c r="AHG21"/>
      <c r="AHH21"/>
      <c r="AHI21"/>
      <c r="AHJ21" s="10"/>
      <c r="AHK21" s="10"/>
      <c r="AHL21" s="10"/>
      <c r="AHM21"/>
      <c r="AHN21"/>
      <c r="AHO21"/>
      <c r="AHP21"/>
      <c r="AHQ21"/>
      <c r="AHR21"/>
      <c r="AHS21" s="10"/>
      <c r="AHT21" s="10"/>
      <c r="AHU21" s="10"/>
      <c r="AHV21"/>
      <c r="AHW21"/>
      <c r="AHX21"/>
      <c r="AHY21"/>
      <c r="AHZ21"/>
      <c r="AIA21"/>
      <c r="AIB21" s="10"/>
      <c r="AIC21" s="10"/>
      <c r="AID21" s="10"/>
      <c r="AIE21"/>
      <c r="AIF21"/>
      <c r="AIG21"/>
      <c r="AIH21"/>
      <c r="AII21"/>
      <c r="AIJ21"/>
      <c r="AIK21" s="10"/>
      <c r="AIL21" s="10"/>
      <c r="AIM21" s="10"/>
      <c r="AIN21"/>
      <c r="AIO21"/>
      <c r="AIP21"/>
      <c r="AIQ21"/>
      <c r="AIR21"/>
      <c r="AIS21"/>
      <c r="AIT21" s="10"/>
      <c r="AIU21" s="10"/>
      <c r="AIV21" s="10"/>
      <c r="AIW21"/>
      <c r="AIX21"/>
      <c r="AIY21"/>
      <c r="AIZ21"/>
      <c r="AJA21"/>
      <c r="AJB21"/>
      <c r="AJC21" s="10"/>
      <c r="AJD21" s="10"/>
      <c r="AJE21" s="10"/>
      <c r="AJF21"/>
      <c r="AJG21"/>
      <c r="AJH21"/>
      <c r="AJI21"/>
      <c r="AJJ21"/>
      <c r="AJK21"/>
      <c r="AJL21" s="10"/>
      <c r="AJM21" s="10"/>
      <c r="AJN21" s="10"/>
    </row>
    <row r="22" spans="1:950" s="32" customFormat="1" ht="50.45" customHeight="1" x14ac:dyDescent="0.25">
      <c r="A22" s="142" t="s">
        <v>95</v>
      </c>
      <c r="B22" s="125" t="s">
        <v>238</v>
      </c>
      <c r="C22" s="10"/>
      <c r="D22" s="41"/>
      <c r="E22" s="10"/>
      <c r="F22"/>
      <c r="G22"/>
      <c r="H22"/>
      <c r="I22"/>
      <c r="J22"/>
      <c r="K22"/>
      <c r="L22" s="10"/>
      <c r="M22" s="10"/>
      <c r="N22" s="10"/>
      <c r="O22"/>
      <c r="P22"/>
      <c r="Q22"/>
      <c r="R22"/>
      <c r="S22"/>
      <c r="T22"/>
      <c r="U22" s="10"/>
      <c r="V22" s="10"/>
      <c r="W22" s="10"/>
      <c r="X22"/>
      <c r="Y22"/>
      <c r="Z22"/>
      <c r="AA22"/>
      <c r="AB22"/>
      <c r="AC22"/>
      <c r="AD22" s="10"/>
      <c r="AE22" s="10"/>
      <c r="AF22" s="10"/>
      <c r="AG22"/>
      <c r="AH22"/>
      <c r="AI22"/>
      <c r="AJ22"/>
      <c r="AK22"/>
      <c r="AL22"/>
      <c r="AM22" s="10"/>
      <c r="AN22" s="10"/>
      <c r="AO22" s="10"/>
      <c r="AP22"/>
      <c r="AQ22"/>
      <c r="AR22"/>
      <c r="AS22"/>
      <c r="AT22"/>
      <c r="AU22"/>
      <c r="AV22" s="10"/>
      <c r="AW22" s="10"/>
      <c r="AX22" s="10"/>
      <c r="AY22"/>
      <c r="AZ22"/>
      <c r="BA22"/>
      <c r="BB22"/>
      <c r="BC22"/>
      <c r="BD22"/>
      <c r="BE22" s="10"/>
      <c r="BF22" s="10"/>
      <c r="BG22" s="10"/>
      <c r="BH22"/>
      <c r="BI22"/>
      <c r="BJ22"/>
      <c r="BK22"/>
      <c r="BL22"/>
      <c r="BM22"/>
      <c r="BN22" s="10"/>
      <c r="BO22" s="10"/>
      <c r="BP22" s="10"/>
      <c r="BQ22"/>
      <c r="BR22"/>
      <c r="BS22"/>
      <c r="BT22"/>
      <c r="BU22"/>
      <c r="BV22"/>
      <c r="BW22" s="10"/>
      <c r="BX22" s="10"/>
      <c r="BY22" s="10"/>
      <c r="BZ22"/>
      <c r="CA22"/>
      <c r="CB22"/>
      <c r="CC22"/>
      <c r="CD22"/>
      <c r="CE22"/>
      <c r="CF22" s="10"/>
      <c r="CG22" s="10"/>
      <c r="CH22" s="10"/>
      <c r="CI22"/>
      <c r="CJ22"/>
      <c r="CK22"/>
      <c r="CL22"/>
      <c r="CM22"/>
      <c r="CN22"/>
      <c r="CO22" s="10"/>
      <c r="CP22" s="10"/>
      <c r="CQ22" s="10"/>
      <c r="CR22"/>
      <c r="CS22"/>
      <c r="CT22"/>
      <c r="CU22"/>
      <c r="CV22"/>
      <c r="CW22"/>
      <c r="CX22" s="10"/>
      <c r="CY22" s="10"/>
      <c r="CZ22" s="10"/>
      <c r="DA22"/>
      <c r="DB22"/>
      <c r="DC22"/>
      <c r="DD22"/>
      <c r="DE22"/>
      <c r="DF22"/>
      <c r="DG22" s="10"/>
      <c r="DH22" s="10"/>
      <c r="DI22" s="10"/>
      <c r="DJ22"/>
      <c r="DK22"/>
      <c r="DL22"/>
      <c r="DM22"/>
      <c r="DN22"/>
      <c r="DO22"/>
      <c r="DP22" s="10"/>
      <c r="DQ22" s="10"/>
      <c r="DR22" s="10"/>
      <c r="DS22"/>
      <c r="DT22"/>
      <c r="DU22"/>
      <c r="DV22"/>
      <c r="DW22"/>
      <c r="DX22"/>
      <c r="DY22" s="10"/>
      <c r="DZ22" s="10"/>
      <c r="EA22" s="10"/>
      <c r="EB22"/>
      <c r="EC22"/>
      <c r="ED22"/>
      <c r="EE22"/>
      <c r="EF22"/>
      <c r="EG22"/>
      <c r="EH22" s="10"/>
      <c r="EI22" s="10"/>
      <c r="EJ22" s="10"/>
      <c r="EK22"/>
      <c r="EL22"/>
      <c r="EM22"/>
      <c r="EN22"/>
      <c r="EO22"/>
      <c r="EP22"/>
      <c r="EQ22" s="10"/>
      <c r="ER22" s="10"/>
      <c r="ES22" s="10"/>
      <c r="ET22"/>
      <c r="EU22"/>
      <c r="EV22"/>
      <c r="EW22"/>
      <c r="EX22"/>
      <c r="EY22"/>
      <c r="EZ22" s="10"/>
      <c r="FA22" s="10"/>
      <c r="FB22" s="10"/>
      <c r="FC22"/>
      <c r="FD22"/>
      <c r="FE22"/>
      <c r="FF22"/>
      <c r="FG22"/>
      <c r="FH22"/>
      <c r="FI22" s="10"/>
      <c r="FJ22" s="10"/>
      <c r="FK22" s="10"/>
      <c r="FL22"/>
      <c r="FM22"/>
      <c r="FN22"/>
      <c r="FO22"/>
      <c r="FP22"/>
      <c r="FQ22"/>
      <c r="FR22" s="10"/>
      <c r="FS22" s="10"/>
      <c r="FT22" s="10"/>
      <c r="FU22"/>
      <c r="FV22"/>
      <c r="FW22"/>
      <c r="FX22"/>
      <c r="FY22"/>
      <c r="FZ22"/>
      <c r="GA22" s="10"/>
      <c r="GB22" s="10"/>
      <c r="GC22" s="10"/>
      <c r="GD22"/>
      <c r="GE22"/>
      <c r="GF22"/>
      <c r="GG22"/>
      <c r="GH22"/>
      <c r="GI22"/>
      <c r="GJ22" s="10"/>
      <c r="GK22" s="10"/>
      <c r="GL22" s="10"/>
      <c r="GM22"/>
      <c r="GN22"/>
      <c r="GO22"/>
      <c r="GP22"/>
      <c r="GQ22"/>
      <c r="GR22"/>
      <c r="GS22" s="10"/>
      <c r="GT22" s="10"/>
      <c r="GU22" s="10"/>
      <c r="GV22"/>
      <c r="GW22"/>
      <c r="GX22"/>
      <c r="GY22"/>
      <c r="GZ22"/>
      <c r="HA22"/>
      <c r="HB22" s="10"/>
      <c r="HC22" s="10"/>
      <c r="HD22" s="10"/>
      <c r="HE22"/>
      <c r="HF22"/>
      <c r="HG22"/>
      <c r="HH22"/>
      <c r="HI22"/>
      <c r="HJ22"/>
      <c r="HK22" s="10"/>
      <c r="HL22" s="10"/>
      <c r="HM22" s="10"/>
      <c r="HN22"/>
      <c r="HO22"/>
      <c r="HP22"/>
      <c r="HQ22"/>
      <c r="HR22"/>
      <c r="HS22"/>
      <c r="HT22" s="10"/>
      <c r="HU22" s="10"/>
      <c r="HV22" s="10"/>
      <c r="HW22"/>
      <c r="HX22"/>
      <c r="HY22"/>
      <c r="HZ22"/>
      <c r="IA22"/>
      <c r="IB22"/>
      <c r="IC22" s="10"/>
      <c r="ID22" s="10"/>
      <c r="IE22" s="10"/>
      <c r="IF22"/>
      <c r="IG22"/>
      <c r="IH22"/>
      <c r="II22"/>
      <c r="IJ22"/>
      <c r="IK22"/>
      <c r="IL22" s="10"/>
      <c r="IM22" s="10"/>
      <c r="IN22" s="10"/>
      <c r="IO22"/>
      <c r="IP22"/>
      <c r="IQ22"/>
      <c r="IR22"/>
      <c r="IS22"/>
      <c r="IT22"/>
      <c r="IU22" s="10"/>
      <c r="IV22" s="10"/>
      <c r="IW22" s="10"/>
      <c r="IX22"/>
      <c r="IY22"/>
      <c r="IZ22"/>
      <c r="JA22"/>
      <c r="JB22"/>
      <c r="JC22"/>
      <c r="JD22" s="10"/>
      <c r="JE22" s="10"/>
      <c r="JF22" s="10"/>
      <c r="JG22"/>
      <c r="JH22"/>
      <c r="JI22"/>
      <c r="JJ22"/>
      <c r="JK22"/>
      <c r="JL22"/>
      <c r="JM22" s="10"/>
      <c r="JN22" s="10"/>
      <c r="JO22" s="10"/>
      <c r="JP22"/>
      <c r="JQ22"/>
      <c r="JR22"/>
      <c r="JS22"/>
      <c r="JT22"/>
      <c r="JU22"/>
      <c r="JV22" s="10"/>
      <c r="JW22" s="10"/>
      <c r="JX22" s="10"/>
      <c r="JY22"/>
      <c r="JZ22"/>
      <c r="KA22"/>
      <c r="KB22"/>
      <c r="KC22"/>
      <c r="KD22"/>
      <c r="KE22" s="10"/>
      <c r="KF22" s="10"/>
      <c r="KG22" s="10"/>
      <c r="KH22"/>
      <c r="KI22"/>
      <c r="KJ22"/>
      <c r="KK22"/>
      <c r="KL22"/>
      <c r="KM22"/>
      <c r="KN22" s="10"/>
      <c r="KO22" s="10"/>
      <c r="KP22" s="10"/>
      <c r="KQ22"/>
      <c r="KR22"/>
      <c r="KS22"/>
      <c r="KT22"/>
      <c r="KU22"/>
      <c r="KV22"/>
      <c r="KW22" s="10"/>
      <c r="KX22" s="10"/>
      <c r="KY22" s="10"/>
      <c r="KZ22"/>
      <c r="LA22"/>
      <c r="LB22"/>
      <c r="LC22"/>
      <c r="LD22"/>
      <c r="LE22"/>
      <c r="LF22" s="10"/>
      <c r="LG22" s="10"/>
      <c r="LH22" s="10"/>
      <c r="LI22"/>
      <c r="LJ22"/>
      <c r="LK22"/>
      <c r="LL22"/>
      <c r="LM22"/>
      <c r="LN22"/>
      <c r="LO22" s="10"/>
      <c r="LP22" s="10"/>
      <c r="LQ22" s="10"/>
      <c r="LR22"/>
      <c r="LS22"/>
      <c r="LT22"/>
      <c r="LU22"/>
      <c r="LV22"/>
      <c r="LW22"/>
      <c r="LX22" s="10"/>
      <c r="LY22" s="10"/>
      <c r="LZ22" s="10"/>
      <c r="MA22"/>
      <c r="MB22"/>
      <c r="MC22"/>
      <c r="MD22"/>
      <c r="ME22"/>
      <c r="MF22"/>
      <c r="MG22" s="10"/>
      <c r="MH22" s="10"/>
      <c r="MI22" s="10"/>
      <c r="MJ22"/>
      <c r="MK22"/>
      <c r="ML22"/>
      <c r="MM22"/>
      <c r="MN22"/>
      <c r="MO22"/>
      <c r="MP22" s="10"/>
      <c r="MQ22" s="10"/>
      <c r="MR22" s="10"/>
      <c r="MS22"/>
      <c r="MT22"/>
      <c r="MU22"/>
      <c r="MV22"/>
      <c r="MW22"/>
      <c r="MX22"/>
      <c r="MY22" s="10"/>
      <c r="MZ22" s="10"/>
      <c r="NA22" s="10"/>
      <c r="NB22"/>
      <c r="NC22"/>
      <c r="ND22"/>
      <c r="NE22"/>
      <c r="NF22"/>
      <c r="NG22"/>
      <c r="NH22" s="10"/>
      <c r="NI22" s="10"/>
      <c r="NJ22" s="10"/>
      <c r="NK22"/>
      <c r="NL22"/>
      <c r="NM22"/>
      <c r="NN22"/>
      <c r="NO22"/>
      <c r="NP22"/>
      <c r="NQ22" s="10"/>
      <c r="NR22" s="10"/>
      <c r="NS22" s="10"/>
      <c r="NT22"/>
      <c r="NU22"/>
      <c r="NV22"/>
      <c r="NW22"/>
      <c r="NX22"/>
      <c r="NY22"/>
      <c r="NZ22" s="10"/>
      <c r="OA22" s="10"/>
      <c r="OB22" s="10"/>
      <c r="OC22"/>
      <c r="OD22"/>
      <c r="OE22"/>
      <c r="OF22"/>
      <c r="OG22"/>
      <c r="OH22"/>
      <c r="OI22" s="10"/>
      <c r="OJ22" s="10"/>
      <c r="OK22" s="10"/>
      <c r="OL22"/>
      <c r="OM22"/>
      <c r="ON22"/>
      <c r="OO22"/>
      <c r="OP22"/>
      <c r="OQ22"/>
      <c r="OR22" s="10"/>
      <c r="OS22" s="10"/>
      <c r="OT22" s="10"/>
      <c r="OU22"/>
      <c r="OV22"/>
      <c r="OW22"/>
      <c r="OX22"/>
      <c r="OY22"/>
      <c r="OZ22"/>
      <c r="PA22" s="10"/>
      <c r="PB22" s="10"/>
      <c r="PC22" s="10"/>
      <c r="PD22"/>
      <c r="PE22"/>
      <c r="PF22"/>
      <c r="PG22"/>
      <c r="PH22"/>
      <c r="PI22"/>
      <c r="PJ22" s="10"/>
      <c r="PK22" s="10"/>
      <c r="PL22" s="10"/>
      <c r="PM22"/>
      <c r="PN22"/>
      <c r="PO22"/>
      <c r="PP22"/>
      <c r="PQ22"/>
      <c r="PR22"/>
      <c r="PS22" s="10"/>
      <c r="PT22" s="10"/>
      <c r="PU22" s="10"/>
      <c r="PV22"/>
      <c r="PW22"/>
      <c r="PX22"/>
      <c r="PY22"/>
      <c r="PZ22"/>
      <c r="QA22"/>
      <c r="QB22" s="10"/>
      <c r="QC22" s="10"/>
      <c r="QD22" s="10"/>
      <c r="QE22"/>
      <c r="QF22"/>
      <c r="QG22"/>
      <c r="QH22"/>
      <c r="QI22"/>
      <c r="QJ22"/>
      <c r="QK22" s="10"/>
      <c r="QL22" s="10"/>
      <c r="QM22" s="10"/>
      <c r="QN22"/>
      <c r="QO22"/>
      <c r="QP22"/>
      <c r="QQ22"/>
      <c r="QR22"/>
      <c r="QS22"/>
      <c r="QT22" s="10"/>
      <c r="QU22" s="10"/>
      <c r="QV22" s="10"/>
      <c r="QW22"/>
      <c r="QX22"/>
      <c r="QY22"/>
      <c r="QZ22"/>
      <c r="RA22"/>
      <c r="RB22"/>
      <c r="RC22" s="10"/>
      <c r="RD22" s="10"/>
      <c r="RE22" s="10"/>
      <c r="RF22"/>
      <c r="RG22"/>
      <c r="RH22"/>
      <c r="RI22"/>
      <c r="RJ22"/>
      <c r="RK22"/>
      <c r="RL22" s="10"/>
      <c r="RM22" s="10"/>
      <c r="RN22" s="10"/>
      <c r="RO22"/>
      <c r="RP22"/>
      <c r="RQ22"/>
      <c r="RR22"/>
      <c r="RS22"/>
      <c r="RT22"/>
      <c r="RU22" s="10"/>
      <c r="RV22" s="10"/>
      <c r="RW22" s="10"/>
      <c r="RX22"/>
      <c r="RY22"/>
      <c r="RZ22"/>
      <c r="SA22"/>
      <c r="SB22"/>
      <c r="SC22"/>
      <c r="SD22" s="10"/>
      <c r="SE22" s="10"/>
      <c r="SF22" s="10"/>
      <c r="SG22"/>
      <c r="SH22"/>
      <c r="SI22"/>
      <c r="SJ22"/>
      <c r="SK22"/>
      <c r="SL22"/>
      <c r="SM22" s="10"/>
      <c r="SN22" s="10"/>
      <c r="SO22" s="10"/>
      <c r="SP22"/>
      <c r="SQ22"/>
      <c r="SR22"/>
      <c r="SS22"/>
      <c r="ST22"/>
      <c r="SU22"/>
      <c r="SV22" s="10"/>
      <c r="SW22" s="10"/>
      <c r="SX22" s="10"/>
      <c r="SY22"/>
      <c r="SZ22"/>
      <c r="TA22"/>
      <c r="TB22"/>
      <c r="TC22"/>
      <c r="TD22"/>
      <c r="TE22" s="10"/>
      <c r="TF22" s="10"/>
      <c r="TG22" s="10"/>
      <c r="TH22"/>
      <c r="TI22"/>
      <c r="TJ22"/>
      <c r="TK22"/>
      <c r="TL22"/>
      <c r="TM22"/>
      <c r="TN22" s="10"/>
      <c r="TO22" s="10"/>
      <c r="TP22" s="10"/>
      <c r="TQ22"/>
      <c r="TR22"/>
      <c r="TS22"/>
      <c r="TT22"/>
      <c r="TU22"/>
      <c r="TV22"/>
      <c r="TW22" s="10"/>
      <c r="TX22" s="10"/>
      <c r="TY22" s="10"/>
      <c r="TZ22"/>
      <c r="UA22"/>
      <c r="UB22"/>
      <c r="UC22"/>
      <c r="UD22"/>
      <c r="UE22"/>
      <c r="UF22" s="10"/>
      <c r="UG22" s="10"/>
      <c r="UH22" s="10"/>
      <c r="UI22"/>
      <c r="UJ22"/>
      <c r="UK22"/>
      <c r="UL22"/>
      <c r="UM22"/>
      <c r="UN22"/>
      <c r="UO22" s="10"/>
      <c r="UP22" s="10"/>
      <c r="UQ22" s="10"/>
      <c r="UR22"/>
      <c r="US22"/>
      <c r="UT22"/>
      <c r="UU22"/>
      <c r="UV22"/>
      <c r="UW22"/>
      <c r="UX22" s="10"/>
      <c r="UY22" s="10"/>
      <c r="UZ22" s="10"/>
      <c r="VA22"/>
      <c r="VB22"/>
      <c r="VC22"/>
      <c r="VD22"/>
      <c r="VE22"/>
      <c r="VF22"/>
      <c r="VG22" s="10"/>
      <c r="VH22" s="10"/>
      <c r="VI22" s="10"/>
      <c r="VJ22"/>
      <c r="VK22"/>
      <c r="VL22"/>
      <c r="VM22"/>
      <c r="VN22"/>
      <c r="VO22"/>
      <c r="VP22" s="10"/>
      <c r="VQ22" s="10"/>
      <c r="VR22" s="10"/>
      <c r="VS22"/>
      <c r="VT22"/>
      <c r="VU22"/>
      <c r="VV22"/>
      <c r="VW22"/>
      <c r="VX22"/>
      <c r="VY22" s="10"/>
      <c r="VZ22" s="10"/>
      <c r="WA22" s="10"/>
      <c r="WB22"/>
      <c r="WC22"/>
      <c r="WD22"/>
      <c r="WE22"/>
      <c r="WF22"/>
      <c r="WG22"/>
      <c r="WH22" s="10"/>
      <c r="WI22" s="10"/>
      <c r="WJ22" s="10"/>
      <c r="WK22"/>
      <c r="WL22"/>
      <c r="WM22"/>
      <c r="WN22"/>
      <c r="WO22"/>
      <c r="WP22"/>
      <c r="WQ22" s="10"/>
      <c r="WR22" s="10"/>
      <c r="WS22" s="10"/>
      <c r="WT22"/>
      <c r="WU22"/>
      <c r="WV22"/>
      <c r="WW22"/>
      <c r="WX22"/>
      <c r="WY22"/>
      <c r="WZ22" s="10"/>
      <c r="XA22" s="10"/>
      <c r="XB22" s="10"/>
      <c r="XC22"/>
      <c r="XD22"/>
      <c r="XE22"/>
      <c r="XF22"/>
      <c r="XG22"/>
      <c r="XH22"/>
      <c r="XI22" s="10"/>
      <c r="XJ22" s="10"/>
      <c r="XK22" s="10"/>
      <c r="XL22"/>
      <c r="XM22"/>
      <c r="XN22"/>
      <c r="XO22"/>
      <c r="XP22"/>
      <c r="XQ22"/>
      <c r="XR22" s="10"/>
      <c r="XS22" s="10"/>
      <c r="XT22" s="10"/>
      <c r="XU22"/>
      <c r="XV22"/>
      <c r="XW22"/>
      <c r="XX22"/>
      <c r="XY22"/>
      <c r="XZ22"/>
      <c r="YA22" s="10"/>
      <c r="YB22" s="10"/>
      <c r="YC22" s="10"/>
      <c r="YD22"/>
      <c r="YE22"/>
      <c r="YF22"/>
      <c r="YG22"/>
      <c r="YH22"/>
      <c r="YI22"/>
      <c r="YJ22" s="10"/>
      <c r="YK22" s="10"/>
      <c r="YL22" s="10"/>
      <c r="YM22"/>
      <c r="YN22"/>
      <c r="YO22"/>
      <c r="YP22"/>
      <c r="YQ22"/>
      <c r="YR22"/>
      <c r="YS22" s="10"/>
      <c r="YT22" s="10"/>
      <c r="YU22" s="10"/>
      <c r="YV22"/>
      <c r="YW22"/>
      <c r="YX22"/>
      <c r="YY22"/>
      <c r="YZ22"/>
      <c r="ZA22"/>
      <c r="ZB22" s="10"/>
      <c r="ZC22" s="10"/>
      <c r="ZD22" s="10"/>
      <c r="ZE22"/>
      <c r="ZF22"/>
      <c r="ZG22"/>
      <c r="ZH22"/>
      <c r="ZI22"/>
      <c r="ZJ22"/>
      <c r="ZK22" s="10"/>
      <c r="ZL22" s="10"/>
      <c r="ZM22" s="10"/>
      <c r="ZN22"/>
      <c r="ZO22"/>
      <c r="ZP22"/>
      <c r="ZQ22"/>
      <c r="ZR22"/>
      <c r="ZS22"/>
      <c r="ZT22" s="10"/>
      <c r="ZU22" s="10"/>
      <c r="ZV22" s="10"/>
      <c r="ZW22"/>
      <c r="ZX22"/>
      <c r="ZY22"/>
      <c r="ZZ22"/>
      <c r="AAA22"/>
      <c r="AAB22"/>
      <c r="AAC22" s="10"/>
      <c r="AAD22" s="10"/>
      <c r="AAE22" s="10"/>
      <c r="AAF22"/>
      <c r="AAG22"/>
      <c r="AAH22"/>
      <c r="AAI22"/>
      <c r="AAJ22"/>
      <c r="AAK22"/>
      <c r="AAL22" s="10"/>
      <c r="AAM22" s="10"/>
      <c r="AAN22" s="10"/>
      <c r="AAO22"/>
      <c r="AAP22"/>
      <c r="AAQ22"/>
      <c r="AAR22"/>
      <c r="AAS22"/>
      <c r="AAT22"/>
      <c r="AAU22" s="10"/>
      <c r="AAV22" s="10"/>
      <c r="AAW22" s="10"/>
      <c r="AAX22"/>
      <c r="AAY22"/>
      <c r="AAZ22"/>
      <c r="ABA22"/>
      <c r="ABB22"/>
      <c r="ABC22"/>
      <c r="ABD22" s="10"/>
      <c r="ABE22" s="10"/>
      <c r="ABF22" s="10"/>
      <c r="ABG22"/>
      <c r="ABH22"/>
      <c r="ABI22"/>
      <c r="ABJ22"/>
      <c r="ABK22"/>
      <c r="ABL22"/>
      <c r="ABM22" s="10"/>
      <c r="ABN22" s="10"/>
      <c r="ABO22" s="10"/>
      <c r="ABP22"/>
      <c r="ABQ22"/>
      <c r="ABR22"/>
      <c r="ABS22"/>
      <c r="ABT22"/>
      <c r="ABU22"/>
      <c r="ABV22" s="10"/>
      <c r="ABW22" s="10"/>
      <c r="ABX22" s="10"/>
      <c r="ABY22"/>
      <c r="ABZ22"/>
      <c r="ACA22"/>
      <c r="ACB22"/>
      <c r="ACC22"/>
      <c r="ACD22"/>
      <c r="ACE22" s="10"/>
      <c r="ACF22" s="10"/>
      <c r="ACG22" s="10"/>
      <c r="ACH22"/>
      <c r="ACI22"/>
      <c r="ACJ22"/>
      <c r="ACK22"/>
      <c r="ACL22"/>
      <c r="ACM22"/>
      <c r="ACN22" s="10"/>
      <c r="ACO22" s="10"/>
      <c r="ACP22" s="10"/>
      <c r="ACQ22"/>
      <c r="ACR22"/>
      <c r="ACS22"/>
      <c r="ACT22"/>
      <c r="ACU22"/>
      <c r="ACV22"/>
      <c r="ACW22" s="10"/>
      <c r="ACX22" s="10"/>
      <c r="ACY22" s="10"/>
      <c r="ACZ22"/>
      <c r="ADA22"/>
      <c r="ADB22"/>
      <c r="ADC22"/>
      <c r="ADD22"/>
      <c r="ADE22"/>
      <c r="ADF22" s="10"/>
      <c r="ADG22" s="10"/>
      <c r="ADH22" s="10"/>
      <c r="ADI22"/>
      <c r="ADJ22"/>
      <c r="ADK22"/>
      <c r="ADL22"/>
      <c r="ADM22"/>
      <c r="ADN22"/>
      <c r="ADO22" s="10"/>
      <c r="ADP22" s="10"/>
      <c r="ADQ22" s="10"/>
      <c r="ADR22"/>
      <c r="ADS22"/>
      <c r="ADT22"/>
      <c r="ADU22"/>
      <c r="ADV22"/>
      <c r="ADW22"/>
      <c r="ADX22" s="10"/>
      <c r="ADY22" s="10"/>
      <c r="ADZ22" s="10"/>
      <c r="AEA22"/>
      <c r="AEB22"/>
      <c r="AEC22"/>
      <c r="AED22"/>
      <c r="AEE22"/>
      <c r="AEF22"/>
      <c r="AEG22" s="10"/>
      <c r="AEH22" s="10"/>
      <c r="AEI22" s="10"/>
      <c r="AEJ22"/>
      <c r="AEK22"/>
      <c r="AEL22"/>
      <c r="AEM22"/>
      <c r="AEN22"/>
      <c r="AEO22"/>
      <c r="AEP22" s="10"/>
      <c r="AEQ22" s="10"/>
      <c r="AER22" s="10"/>
      <c r="AES22"/>
      <c r="AET22"/>
      <c r="AEU22"/>
      <c r="AEV22"/>
      <c r="AEW22"/>
      <c r="AEX22"/>
      <c r="AEY22" s="10"/>
      <c r="AEZ22" s="10"/>
      <c r="AFA22" s="10"/>
      <c r="AFB22"/>
      <c r="AFC22"/>
      <c r="AFD22"/>
      <c r="AFE22"/>
      <c r="AFF22"/>
      <c r="AFG22"/>
      <c r="AFH22" s="10"/>
      <c r="AFI22" s="10"/>
      <c r="AFJ22" s="10"/>
      <c r="AFK22"/>
      <c r="AFL22"/>
      <c r="AFM22"/>
      <c r="AFN22"/>
      <c r="AFO22"/>
      <c r="AFP22"/>
      <c r="AFQ22" s="10"/>
      <c r="AFR22" s="10"/>
      <c r="AFS22" s="10"/>
      <c r="AFT22"/>
      <c r="AFU22"/>
      <c r="AFV22"/>
      <c r="AFW22"/>
      <c r="AFX22"/>
      <c r="AFY22"/>
      <c r="AFZ22" s="10"/>
      <c r="AGA22" s="10"/>
      <c r="AGB22" s="10"/>
      <c r="AGC22"/>
      <c r="AGD22"/>
      <c r="AGE22"/>
      <c r="AGF22"/>
      <c r="AGG22"/>
      <c r="AGH22"/>
      <c r="AGI22" s="10"/>
      <c r="AGJ22" s="10"/>
      <c r="AGK22" s="10"/>
      <c r="AGL22"/>
      <c r="AGM22"/>
      <c r="AGN22"/>
      <c r="AGO22"/>
      <c r="AGP22"/>
      <c r="AGQ22"/>
      <c r="AGR22" s="10"/>
      <c r="AGS22" s="10"/>
      <c r="AGT22" s="10"/>
      <c r="AGU22"/>
      <c r="AGV22"/>
      <c r="AGW22"/>
      <c r="AGX22"/>
      <c r="AGY22"/>
      <c r="AGZ22"/>
      <c r="AHA22" s="10"/>
      <c r="AHB22" s="10"/>
      <c r="AHC22" s="10"/>
      <c r="AHD22"/>
      <c r="AHE22"/>
      <c r="AHF22"/>
      <c r="AHG22"/>
      <c r="AHH22"/>
      <c r="AHI22"/>
      <c r="AHJ22" s="10"/>
      <c r="AHK22" s="10"/>
      <c r="AHL22" s="10"/>
      <c r="AHM22"/>
      <c r="AHN22"/>
      <c r="AHO22"/>
      <c r="AHP22"/>
      <c r="AHQ22"/>
      <c r="AHR22"/>
      <c r="AHS22" s="10"/>
      <c r="AHT22" s="10"/>
      <c r="AHU22" s="10"/>
      <c r="AHV22"/>
      <c r="AHW22"/>
      <c r="AHX22"/>
      <c r="AHY22"/>
      <c r="AHZ22"/>
      <c r="AIA22"/>
      <c r="AIB22" s="10"/>
      <c r="AIC22" s="10"/>
      <c r="AID22" s="10"/>
      <c r="AIE22"/>
      <c r="AIF22"/>
      <c r="AIG22"/>
      <c r="AIH22"/>
      <c r="AII22"/>
      <c r="AIJ22"/>
      <c r="AIK22" s="10"/>
      <c r="AIL22" s="10"/>
      <c r="AIM22" s="10"/>
      <c r="AIN22"/>
      <c r="AIO22"/>
      <c r="AIP22"/>
      <c r="AIQ22"/>
      <c r="AIR22"/>
      <c r="AIS22"/>
      <c r="AIT22" s="10"/>
      <c r="AIU22" s="10"/>
      <c r="AIV22" s="10"/>
      <c r="AIW22"/>
      <c r="AIX22"/>
      <c r="AIY22"/>
      <c r="AIZ22"/>
      <c r="AJA22"/>
      <c r="AJB22"/>
      <c r="AJC22" s="10"/>
      <c r="AJD22" s="10"/>
      <c r="AJE22" s="10"/>
      <c r="AJF22"/>
      <c r="AJG22"/>
      <c r="AJH22"/>
      <c r="AJI22"/>
      <c r="AJJ22"/>
      <c r="AJK22"/>
      <c r="AJL22" s="10"/>
      <c r="AJM22" s="10"/>
      <c r="AJN22" s="10"/>
    </row>
    <row r="23" spans="1:950" s="32" customFormat="1" ht="16.5" customHeight="1" x14ac:dyDescent="0.25">
      <c r="A23" s="131" t="s">
        <v>133</v>
      </c>
      <c r="B23" s="126" t="s">
        <v>239</v>
      </c>
      <c r="C23" s="30"/>
      <c r="D23" s="10"/>
      <c r="E23" s="10"/>
      <c r="F23"/>
      <c r="G23"/>
      <c r="H23"/>
      <c r="I23"/>
      <c r="J23"/>
      <c r="K23"/>
      <c r="L23" s="10"/>
      <c r="M23" s="10"/>
      <c r="N23" s="10"/>
      <c r="O23"/>
      <c r="P23"/>
      <c r="Q23"/>
      <c r="R23"/>
      <c r="S23"/>
      <c r="T23"/>
      <c r="U23" s="10"/>
      <c r="V23" s="10"/>
      <c r="W23" s="10"/>
      <c r="X23"/>
      <c r="Y23"/>
      <c r="Z23"/>
      <c r="AA23"/>
      <c r="AB23"/>
      <c r="AC23"/>
      <c r="AD23" s="10"/>
      <c r="AE23" s="10"/>
      <c r="AF23" s="10"/>
      <c r="AG23"/>
      <c r="AH23"/>
      <c r="AI23"/>
      <c r="AJ23"/>
      <c r="AK23"/>
      <c r="AL23"/>
      <c r="AM23" s="10"/>
      <c r="AN23" s="10"/>
      <c r="AO23" s="10"/>
      <c r="AP23"/>
      <c r="AQ23"/>
      <c r="AR23"/>
      <c r="AS23"/>
      <c r="AT23"/>
      <c r="AU23"/>
      <c r="AV23" s="10"/>
      <c r="AW23" s="10"/>
      <c r="AX23" s="10"/>
      <c r="AY23"/>
      <c r="AZ23"/>
      <c r="BA23"/>
      <c r="BB23"/>
      <c r="BC23"/>
      <c r="BD23"/>
      <c r="BE23" s="10"/>
      <c r="BF23" s="10"/>
      <c r="BG23" s="10"/>
      <c r="BH23"/>
      <c r="BI23"/>
      <c r="BJ23"/>
      <c r="BK23"/>
      <c r="BL23"/>
      <c r="BM23"/>
      <c r="BN23" s="10"/>
      <c r="BO23" s="10"/>
      <c r="BP23" s="10"/>
      <c r="BQ23"/>
      <c r="BR23"/>
      <c r="BS23"/>
      <c r="BT23"/>
      <c r="BU23"/>
      <c r="BV23"/>
      <c r="BW23" s="10"/>
      <c r="BX23" s="10"/>
      <c r="BY23" s="10"/>
      <c r="BZ23"/>
      <c r="CA23"/>
      <c r="CB23"/>
      <c r="CC23"/>
      <c r="CD23"/>
      <c r="CE23"/>
      <c r="CF23" s="10"/>
      <c r="CG23" s="10"/>
      <c r="CH23" s="10"/>
      <c r="CI23"/>
      <c r="CJ23"/>
      <c r="CK23"/>
      <c r="CL23"/>
      <c r="CM23"/>
      <c r="CN23"/>
      <c r="CO23" s="10"/>
      <c r="CP23" s="10"/>
      <c r="CQ23" s="10"/>
      <c r="CR23"/>
      <c r="CS23"/>
      <c r="CT23"/>
      <c r="CU23"/>
      <c r="CV23"/>
      <c r="CW23"/>
      <c r="CX23" s="10"/>
      <c r="CY23" s="10"/>
      <c r="CZ23" s="10"/>
      <c r="DA23"/>
      <c r="DB23"/>
      <c r="DC23"/>
      <c r="DD23"/>
      <c r="DE23"/>
      <c r="DF23"/>
      <c r="DG23" s="10"/>
      <c r="DH23" s="10"/>
      <c r="DI23" s="10"/>
      <c r="DJ23"/>
      <c r="DK23"/>
      <c r="DL23"/>
      <c r="DM23"/>
      <c r="DN23"/>
      <c r="DO23"/>
      <c r="DP23" s="10"/>
      <c r="DQ23" s="10"/>
      <c r="DR23" s="10"/>
      <c r="DS23"/>
      <c r="DT23"/>
      <c r="DU23"/>
      <c r="DV23"/>
      <c r="DW23"/>
      <c r="DX23"/>
      <c r="DY23" s="10"/>
      <c r="DZ23" s="10"/>
      <c r="EA23" s="10"/>
      <c r="EB23"/>
      <c r="EC23"/>
      <c r="ED23"/>
      <c r="EE23"/>
      <c r="EF23"/>
      <c r="EG23"/>
      <c r="EH23" s="10"/>
      <c r="EI23" s="10"/>
      <c r="EJ23" s="10"/>
      <c r="EK23"/>
      <c r="EL23"/>
      <c r="EM23"/>
      <c r="EN23"/>
      <c r="EO23"/>
      <c r="EP23"/>
      <c r="EQ23" s="10"/>
      <c r="ER23" s="10"/>
      <c r="ES23" s="10"/>
      <c r="ET23"/>
      <c r="EU23"/>
      <c r="EV23"/>
      <c r="EW23"/>
      <c r="EX23"/>
      <c r="EY23"/>
      <c r="EZ23" s="10"/>
      <c r="FA23" s="10"/>
      <c r="FB23" s="10"/>
      <c r="FC23"/>
      <c r="FD23"/>
      <c r="FE23"/>
      <c r="FF23"/>
      <c r="FG23"/>
      <c r="FH23"/>
      <c r="FI23" s="10"/>
      <c r="FJ23" s="10"/>
      <c r="FK23" s="10"/>
      <c r="FL23"/>
      <c r="FM23"/>
      <c r="FN23"/>
      <c r="FO23"/>
      <c r="FP23"/>
      <c r="FQ23"/>
      <c r="FR23" s="10"/>
      <c r="FS23" s="10"/>
      <c r="FT23" s="10"/>
      <c r="FU23"/>
      <c r="FV23"/>
      <c r="FW23"/>
      <c r="FX23"/>
      <c r="FY23"/>
      <c r="FZ23"/>
      <c r="GA23" s="10"/>
      <c r="GB23" s="10"/>
      <c r="GC23" s="10"/>
      <c r="GD23"/>
      <c r="GE23"/>
      <c r="GF23"/>
      <c r="GG23"/>
      <c r="GH23"/>
      <c r="GI23"/>
      <c r="GJ23" s="10"/>
      <c r="GK23" s="10"/>
      <c r="GL23" s="10"/>
      <c r="GM23"/>
      <c r="GN23"/>
      <c r="GO23"/>
      <c r="GP23"/>
      <c r="GQ23"/>
      <c r="GR23"/>
      <c r="GS23" s="10"/>
      <c r="GT23" s="10"/>
      <c r="GU23" s="10"/>
      <c r="GV23"/>
      <c r="GW23"/>
      <c r="GX23"/>
      <c r="GY23"/>
      <c r="GZ23"/>
      <c r="HA23"/>
      <c r="HB23" s="10"/>
      <c r="HC23" s="10"/>
      <c r="HD23" s="10"/>
      <c r="HE23"/>
      <c r="HF23"/>
      <c r="HG23"/>
      <c r="HH23"/>
      <c r="HI23"/>
      <c r="HJ23"/>
      <c r="HK23" s="10"/>
      <c r="HL23" s="10"/>
      <c r="HM23" s="10"/>
      <c r="HN23"/>
      <c r="HO23"/>
      <c r="HP23"/>
      <c r="HQ23"/>
      <c r="HR23"/>
      <c r="HS23"/>
      <c r="HT23" s="10"/>
      <c r="HU23" s="10"/>
      <c r="HV23" s="10"/>
      <c r="HW23"/>
      <c r="HX23"/>
      <c r="HY23"/>
      <c r="HZ23"/>
      <c r="IA23"/>
      <c r="IB23"/>
      <c r="IC23" s="10"/>
      <c r="ID23" s="10"/>
      <c r="IE23" s="10"/>
      <c r="IF23"/>
      <c r="IG23"/>
      <c r="IH23"/>
      <c r="II23"/>
      <c r="IJ23"/>
      <c r="IK23"/>
      <c r="IL23" s="10"/>
      <c r="IM23" s="10"/>
      <c r="IN23" s="10"/>
      <c r="IO23"/>
      <c r="IP23"/>
      <c r="IQ23"/>
      <c r="IR23"/>
      <c r="IS23"/>
      <c r="IT23"/>
      <c r="IU23" s="10"/>
      <c r="IV23" s="10"/>
      <c r="IW23" s="10"/>
      <c r="IX23"/>
      <c r="IY23"/>
      <c r="IZ23"/>
      <c r="JA23"/>
      <c r="JB23"/>
      <c r="JC23"/>
      <c r="JD23" s="10"/>
      <c r="JE23" s="10"/>
      <c r="JF23" s="10"/>
      <c r="JG23"/>
      <c r="JH23"/>
      <c r="JI23"/>
      <c r="JJ23"/>
      <c r="JK23"/>
      <c r="JL23"/>
      <c r="JM23" s="10"/>
      <c r="JN23" s="10"/>
      <c r="JO23" s="10"/>
      <c r="JP23"/>
      <c r="JQ23"/>
      <c r="JR23"/>
      <c r="JS23"/>
      <c r="JT23"/>
      <c r="JU23"/>
      <c r="JV23" s="10"/>
      <c r="JW23" s="10"/>
      <c r="JX23" s="10"/>
      <c r="JY23"/>
      <c r="JZ23"/>
      <c r="KA23"/>
      <c r="KB23"/>
      <c r="KC23"/>
      <c r="KD23"/>
      <c r="KE23" s="10"/>
      <c r="KF23" s="10"/>
      <c r="KG23" s="10"/>
      <c r="KH23"/>
      <c r="KI23"/>
      <c r="KJ23"/>
      <c r="KK23"/>
      <c r="KL23"/>
      <c r="KM23"/>
      <c r="KN23" s="10"/>
      <c r="KO23" s="10"/>
      <c r="KP23" s="10"/>
      <c r="KQ23"/>
      <c r="KR23"/>
      <c r="KS23"/>
      <c r="KT23"/>
      <c r="KU23"/>
      <c r="KV23"/>
      <c r="KW23" s="10"/>
      <c r="KX23" s="10"/>
      <c r="KY23" s="10"/>
      <c r="KZ23"/>
      <c r="LA23"/>
      <c r="LB23"/>
      <c r="LC23"/>
      <c r="LD23"/>
      <c r="LE23"/>
      <c r="LF23" s="10"/>
      <c r="LG23" s="10"/>
      <c r="LH23" s="10"/>
      <c r="LI23"/>
      <c r="LJ23"/>
      <c r="LK23"/>
      <c r="LL23"/>
      <c r="LM23"/>
      <c r="LN23"/>
      <c r="LO23" s="10"/>
      <c r="LP23" s="10"/>
      <c r="LQ23" s="10"/>
      <c r="LR23"/>
      <c r="LS23"/>
      <c r="LT23"/>
      <c r="LU23"/>
      <c r="LV23"/>
      <c r="LW23"/>
      <c r="LX23" s="10"/>
      <c r="LY23" s="10"/>
      <c r="LZ23" s="10"/>
      <c r="MA23"/>
      <c r="MB23"/>
      <c r="MC23"/>
      <c r="MD23"/>
      <c r="ME23"/>
      <c r="MF23"/>
      <c r="MG23" s="10"/>
      <c r="MH23" s="10"/>
      <c r="MI23" s="10"/>
      <c r="MJ23"/>
      <c r="MK23"/>
      <c r="ML23"/>
      <c r="MM23"/>
      <c r="MN23"/>
      <c r="MO23"/>
      <c r="MP23" s="10"/>
      <c r="MQ23" s="10"/>
      <c r="MR23" s="10"/>
      <c r="MS23"/>
      <c r="MT23"/>
      <c r="MU23"/>
      <c r="MV23"/>
      <c r="MW23"/>
      <c r="MX23"/>
      <c r="MY23" s="10"/>
      <c r="MZ23" s="10"/>
      <c r="NA23" s="10"/>
      <c r="NB23"/>
      <c r="NC23"/>
      <c r="ND23"/>
      <c r="NE23"/>
      <c r="NF23"/>
      <c r="NG23"/>
      <c r="NH23" s="10"/>
      <c r="NI23" s="10"/>
      <c r="NJ23" s="10"/>
      <c r="NK23"/>
      <c r="NL23"/>
      <c r="NM23"/>
      <c r="NN23"/>
      <c r="NO23"/>
      <c r="NP23"/>
      <c r="NQ23" s="10"/>
      <c r="NR23" s="10"/>
      <c r="NS23" s="10"/>
      <c r="NT23"/>
      <c r="NU23"/>
      <c r="NV23"/>
      <c r="NW23"/>
      <c r="NX23"/>
      <c r="NY23"/>
      <c r="NZ23" s="10"/>
      <c r="OA23" s="10"/>
      <c r="OB23" s="10"/>
      <c r="OC23"/>
      <c r="OD23"/>
      <c r="OE23"/>
      <c r="OF23"/>
      <c r="OG23"/>
      <c r="OH23"/>
      <c r="OI23" s="10"/>
      <c r="OJ23" s="10"/>
      <c r="OK23" s="10"/>
      <c r="OL23"/>
      <c r="OM23"/>
      <c r="ON23"/>
      <c r="OO23"/>
      <c r="OP23"/>
      <c r="OQ23"/>
      <c r="OR23" s="10"/>
      <c r="OS23" s="10"/>
      <c r="OT23" s="10"/>
      <c r="OU23"/>
      <c r="OV23"/>
      <c r="OW23"/>
      <c r="OX23"/>
      <c r="OY23"/>
      <c r="OZ23"/>
      <c r="PA23" s="10"/>
      <c r="PB23" s="10"/>
      <c r="PC23" s="10"/>
      <c r="PD23"/>
      <c r="PE23"/>
      <c r="PF23"/>
      <c r="PG23"/>
      <c r="PH23"/>
      <c r="PI23"/>
      <c r="PJ23" s="10"/>
      <c r="PK23" s="10"/>
      <c r="PL23" s="10"/>
      <c r="PM23"/>
      <c r="PN23"/>
      <c r="PO23"/>
      <c r="PP23"/>
      <c r="PQ23"/>
      <c r="PR23"/>
      <c r="PS23" s="10"/>
      <c r="PT23" s="10"/>
      <c r="PU23" s="10"/>
      <c r="PV23"/>
      <c r="PW23"/>
      <c r="PX23"/>
      <c r="PY23"/>
      <c r="PZ23"/>
      <c r="QA23"/>
      <c r="QB23" s="10"/>
      <c r="QC23" s="10"/>
      <c r="QD23" s="10"/>
      <c r="QE23"/>
      <c r="QF23"/>
      <c r="QG23"/>
      <c r="QH23"/>
      <c r="QI23"/>
      <c r="QJ23"/>
      <c r="QK23" s="10"/>
      <c r="QL23" s="10"/>
      <c r="QM23" s="10"/>
      <c r="QN23"/>
      <c r="QO23"/>
      <c r="QP23"/>
      <c r="QQ23"/>
      <c r="QR23"/>
      <c r="QS23"/>
      <c r="QT23" s="10"/>
      <c r="QU23" s="10"/>
      <c r="QV23" s="10"/>
      <c r="QW23"/>
      <c r="QX23"/>
      <c r="QY23"/>
      <c r="QZ23"/>
      <c r="RA23"/>
      <c r="RB23"/>
      <c r="RC23" s="10"/>
      <c r="RD23" s="10"/>
      <c r="RE23" s="10"/>
      <c r="RF23"/>
      <c r="RG23"/>
      <c r="RH23"/>
      <c r="RI23"/>
      <c r="RJ23"/>
      <c r="RK23"/>
      <c r="RL23" s="10"/>
      <c r="RM23" s="10"/>
      <c r="RN23" s="10"/>
      <c r="RO23"/>
      <c r="RP23"/>
      <c r="RQ23"/>
      <c r="RR23"/>
      <c r="RS23"/>
      <c r="RT23"/>
      <c r="RU23" s="10"/>
      <c r="RV23" s="10"/>
      <c r="RW23" s="10"/>
      <c r="RX23"/>
      <c r="RY23"/>
      <c r="RZ23"/>
      <c r="SA23"/>
      <c r="SB23"/>
      <c r="SC23"/>
      <c r="SD23" s="10"/>
      <c r="SE23" s="10"/>
      <c r="SF23" s="10"/>
      <c r="SG23"/>
      <c r="SH23"/>
      <c r="SI23"/>
      <c r="SJ23"/>
      <c r="SK23"/>
      <c r="SL23"/>
      <c r="SM23" s="10"/>
      <c r="SN23" s="10"/>
      <c r="SO23" s="10"/>
      <c r="SP23"/>
      <c r="SQ23"/>
      <c r="SR23"/>
      <c r="SS23"/>
      <c r="ST23"/>
      <c r="SU23"/>
      <c r="SV23" s="10"/>
      <c r="SW23" s="10"/>
      <c r="SX23" s="10"/>
      <c r="SY23"/>
      <c r="SZ23"/>
      <c r="TA23"/>
      <c r="TB23"/>
      <c r="TC23"/>
      <c r="TD23"/>
      <c r="TE23" s="10"/>
      <c r="TF23" s="10"/>
      <c r="TG23" s="10"/>
      <c r="TH23"/>
      <c r="TI23"/>
      <c r="TJ23"/>
      <c r="TK23"/>
      <c r="TL23"/>
      <c r="TM23"/>
      <c r="TN23" s="10"/>
      <c r="TO23" s="10"/>
      <c r="TP23" s="10"/>
      <c r="TQ23"/>
      <c r="TR23"/>
      <c r="TS23"/>
      <c r="TT23"/>
      <c r="TU23"/>
      <c r="TV23"/>
      <c r="TW23" s="10"/>
      <c r="TX23" s="10"/>
      <c r="TY23" s="10"/>
      <c r="TZ23"/>
      <c r="UA23"/>
      <c r="UB23"/>
      <c r="UC23"/>
      <c r="UD23"/>
      <c r="UE23"/>
      <c r="UF23" s="10"/>
      <c r="UG23" s="10"/>
      <c r="UH23" s="10"/>
      <c r="UI23"/>
      <c r="UJ23"/>
      <c r="UK23"/>
      <c r="UL23"/>
      <c r="UM23"/>
      <c r="UN23"/>
      <c r="UO23" s="10"/>
      <c r="UP23" s="10"/>
      <c r="UQ23" s="10"/>
      <c r="UR23"/>
      <c r="US23"/>
      <c r="UT23"/>
      <c r="UU23"/>
      <c r="UV23"/>
      <c r="UW23"/>
      <c r="UX23" s="10"/>
      <c r="UY23" s="10"/>
      <c r="UZ23" s="10"/>
      <c r="VA23"/>
      <c r="VB23"/>
      <c r="VC23"/>
      <c r="VD23"/>
      <c r="VE23"/>
      <c r="VF23"/>
      <c r="VG23" s="10"/>
      <c r="VH23" s="10"/>
      <c r="VI23" s="10"/>
      <c r="VJ23"/>
      <c r="VK23"/>
      <c r="VL23"/>
      <c r="VM23"/>
      <c r="VN23"/>
      <c r="VO23"/>
      <c r="VP23" s="10"/>
      <c r="VQ23" s="10"/>
      <c r="VR23" s="10"/>
      <c r="VS23"/>
      <c r="VT23"/>
      <c r="VU23"/>
      <c r="VV23"/>
      <c r="VW23"/>
      <c r="VX23"/>
      <c r="VY23" s="10"/>
      <c r="VZ23" s="10"/>
      <c r="WA23" s="10"/>
      <c r="WB23"/>
      <c r="WC23"/>
      <c r="WD23"/>
      <c r="WE23"/>
      <c r="WF23"/>
      <c r="WG23"/>
      <c r="WH23" s="10"/>
      <c r="WI23" s="10"/>
      <c r="WJ23" s="10"/>
      <c r="WK23"/>
      <c r="WL23"/>
      <c r="WM23"/>
      <c r="WN23"/>
      <c r="WO23"/>
      <c r="WP23"/>
      <c r="WQ23" s="10"/>
      <c r="WR23" s="10"/>
      <c r="WS23" s="10"/>
      <c r="WT23"/>
      <c r="WU23"/>
      <c r="WV23"/>
      <c r="WW23"/>
      <c r="WX23"/>
      <c r="WY23"/>
      <c r="WZ23" s="10"/>
      <c r="XA23" s="10"/>
      <c r="XB23" s="10"/>
      <c r="XC23"/>
      <c r="XD23"/>
      <c r="XE23"/>
      <c r="XF23"/>
      <c r="XG23"/>
      <c r="XH23"/>
      <c r="XI23" s="10"/>
      <c r="XJ23" s="10"/>
      <c r="XK23" s="10"/>
      <c r="XL23"/>
      <c r="XM23"/>
      <c r="XN23"/>
      <c r="XO23"/>
      <c r="XP23"/>
      <c r="XQ23"/>
      <c r="XR23" s="10"/>
      <c r="XS23" s="10"/>
      <c r="XT23" s="10"/>
      <c r="XU23"/>
      <c r="XV23"/>
      <c r="XW23"/>
      <c r="XX23"/>
      <c r="XY23"/>
      <c r="XZ23"/>
      <c r="YA23" s="10"/>
      <c r="YB23" s="10"/>
      <c r="YC23" s="10"/>
      <c r="YD23"/>
      <c r="YE23"/>
      <c r="YF23"/>
      <c r="YG23"/>
      <c r="YH23"/>
      <c r="YI23"/>
      <c r="YJ23" s="10"/>
      <c r="YK23" s="10"/>
      <c r="YL23" s="10"/>
      <c r="YM23"/>
      <c r="YN23"/>
      <c r="YO23"/>
      <c r="YP23"/>
      <c r="YQ23"/>
      <c r="YR23"/>
      <c r="YS23" s="10"/>
      <c r="YT23" s="10"/>
      <c r="YU23" s="10"/>
      <c r="YV23"/>
      <c r="YW23"/>
      <c r="YX23"/>
      <c r="YY23"/>
      <c r="YZ23"/>
      <c r="ZA23"/>
      <c r="ZB23" s="10"/>
      <c r="ZC23" s="10"/>
      <c r="ZD23" s="10"/>
      <c r="ZE23"/>
      <c r="ZF23"/>
      <c r="ZG23"/>
      <c r="ZH23"/>
      <c r="ZI23"/>
      <c r="ZJ23"/>
      <c r="ZK23" s="10"/>
      <c r="ZL23" s="10"/>
      <c r="ZM23" s="10"/>
      <c r="ZN23"/>
      <c r="ZO23"/>
      <c r="ZP23"/>
      <c r="ZQ23"/>
      <c r="ZR23"/>
      <c r="ZS23"/>
      <c r="ZT23" s="10"/>
      <c r="ZU23" s="10"/>
      <c r="ZV23" s="10"/>
      <c r="ZW23"/>
      <c r="ZX23"/>
      <c r="ZY23"/>
      <c r="ZZ23"/>
      <c r="AAA23"/>
      <c r="AAB23"/>
      <c r="AAC23" s="10"/>
      <c r="AAD23" s="10"/>
      <c r="AAE23" s="10"/>
      <c r="AAF23"/>
      <c r="AAG23"/>
      <c r="AAH23"/>
      <c r="AAI23"/>
      <c r="AAJ23"/>
      <c r="AAK23"/>
      <c r="AAL23" s="10"/>
      <c r="AAM23" s="10"/>
      <c r="AAN23" s="10"/>
      <c r="AAO23"/>
      <c r="AAP23"/>
      <c r="AAQ23"/>
      <c r="AAR23"/>
      <c r="AAS23"/>
      <c r="AAT23"/>
      <c r="AAU23" s="10"/>
      <c r="AAV23" s="10"/>
      <c r="AAW23" s="10"/>
      <c r="AAX23"/>
      <c r="AAY23"/>
      <c r="AAZ23"/>
      <c r="ABA23"/>
      <c r="ABB23"/>
      <c r="ABC23"/>
      <c r="ABD23" s="10"/>
      <c r="ABE23" s="10"/>
      <c r="ABF23" s="10"/>
      <c r="ABG23"/>
      <c r="ABH23"/>
      <c r="ABI23"/>
      <c r="ABJ23"/>
      <c r="ABK23"/>
      <c r="ABL23"/>
      <c r="ABM23" s="10"/>
      <c r="ABN23" s="10"/>
      <c r="ABO23" s="10"/>
      <c r="ABP23"/>
      <c r="ABQ23"/>
      <c r="ABR23"/>
      <c r="ABS23"/>
      <c r="ABT23"/>
      <c r="ABU23"/>
      <c r="ABV23" s="10"/>
      <c r="ABW23" s="10"/>
      <c r="ABX23" s="10"/>
      <c r="ABY23"/>
      <c r="ABZ23"/>
      <c r="ACA23"/>
      <c r="ACB23"/>
      <c r="ACC23"/>
      <c r="ACD23"/>
      <c r="ACE23" s="10"/>
      <c r="ACF23" s="10"/>
      <c r="ACG23" s="10"/>
      <c r="ACH23"/>
      <c r="ACI23"/>
      <c r="ACJ23"/>
      <c r="ACK23"/>
      <c r="ACL23"/>
      <c r="ACM23"/>
      <c r="ACN23" s="10"/>
      <c r="ACO23" s="10"/>
      <c r="ACP23" s="10"/>
      <c r="ACQ23"/>
      <c r="ACR23"/>
      <c r="ACS23"/>
      <c r="ACT23"/>
      <c r="ACU23"/>
      <c r="ACV23"/>
      <c r="ACW23" s="10"/>
      <c r="ACX23" s="10"/>
      <c r="ACY23" s="10"/>
      <c r="ACZ23"/>
      <c r="ADA23"/>
      <c r="ADB23"/>
      <c r="ADC23"/>
      <c r="ADD23"/>
      <c r="ADE23"/>
      <c r="ADF23" s="10"/>
      <c r="ADG23" s="10"/>
      <c r="ADH23" s="10"/>
      <c r="ADI23"/>
      <c r="ADJ23"/>
      <c r="ADK23"/>
      <c r="ADL23"/>
      <c r="ADM23"/>
      <c r="ADN23"/>
      <c r="ADO23" s="10"/>
      <c r="ADP23" s="10"/>
      <c r="ADQ23" s="10"/>
      <c r="ADR23"/>
      <c r="ADS23"/>
      <c r="ADT23"/>
      <c r="ADU23"/>
      <c r="ADV23"/>
      <c r="ADW23"/>
      <c r="ADX23" s="10"/>
      <c r="ADY23" s="10"/>
      <c r="ADZ23" s="10"/>
      <c r="AEA23"/>
      <c r="AEB23"/>
      <c r="AEC23"/>
      <c r="AED23"/>
      <c r="AEE23"/>
      <c r="AEF23"/>
      <c r="AEG23" s="10"/>
      <c r="AEH23" s="10"/>
      <c r="AEI23" s="10"/>
      <c r="AEJ23"/>
      <c r="AEK23"/>
      <c r="AEL23"/>
      <c r="AEM23"/>
      <c r="AEN23"/>
      <c r="AEO23"/>
      <c r="AEP23" s="10"/>
      <c r="AEQ23" s="10"/>
      <c r="AER23" s="10"/>
      <c r="AES23"/>
      <c r="AET23"/>
      <c r="AEU23"/>
      <c r="AEV23"/>
      <c r="AEW23"/>
      <c r="AEX23"/>
      <c r="AEY23" s="10"/>
      <c r="AEZ23" s="10"/>
      <c r="AFA23" s="10"/>
      <c r="AFB23"/>
      <c r="AFC23"/>
      <c r="AFD23"/>
      <c r="AFE23"/>
      <c r="AFF23"/>
      <c r="AFG23"/>
      <c r="AFH23" s="10"/>
      <c r="AFI23" s="10"/>
      <c r="AFJ23" s="10"/>
      <c r="AFK23"/>
      <c r="AFL23"/>
      <c r="AFM23"/>
      <c r="AFN23"/>
      <c r="AFO23"/>
      <c r="AFP23"/>
      <c r="AFQ23" s="10"/>
      <c r="AFR23" s="10"/>
      <c r="AFS23" s="10"/>
      <c r="AFT23"/>
      <c r="AFU23"/>
      <c r="AFV23"/>
      <c r="AFW23"/>
      <c r="AFX23"/>
      <c r="AFY23"/>
      <c r="AFZ23" s="10"/>
      <c r="AGA23" s="10"/>
      <c r="AGB23" s="10"/>
      <c r="AGC23"/>
      <c r="AGD23"/>
      <c r="AGE23"/>
      <c r="AGF23"/>
      <c r="AGG23"/>
      <c r="AGH23"/>
      <c r="AGI23" s="10"/>
      <c r="AGJ23" s="10"/>
      <c r="AGK23" s="10"/>
      <c r="AGL23"/>
      <c r="AGM23"/>
      <c r="AGN23"/>
      <c r="AGO23"/>
      <c r="AGP23"/>
      <c r="AGQ23"/>
      <c r="AGR23" s="10"/>
      <c r="AGS23" s="10"/>
      <c r="AGT23" s="10"/>
      <c r="AGU23"/>
      <c r="AGV23"/>
      <c r="AGW23"/>
      <c r="AGX23"/>
      <c r="AGY23"/>
      <c r="AGZ23"/>
      <c r="AHA23" s="10"/>
      <c r="AHB23" s="10"/>
      <c r="AHC23" s="10"/>
      <c r="AHD23"/>
      <c r="AHE23"/>
      <c r="AHF23"/>
      <c r="AHG23"/>
      <c r="AHH23"/>
      <c r="AHI23"/>
      <c r="AHJ23" s="10"/>
      <c r="AHK23" s="10"/>
      <c r="AHL23" s="10"/>
      <c r="AHM23"/>
      <c r="AHN23"/>
      <c r="AHO23"/>
      <c r="AHP23"/>
      <c r="AHQ23"/>
      <c r="AHR23"/>
      <c r="AHS23" s="10"/>
      <c r="AHT23" s="10"/>
      <c r="AHU23" s="10"/>
      <c r="AHV23"/>
      <c r="AHW23"/>
      <c r="AHX23"/>
      <c r="AHY23"/>
      <c r="AHZ23"/>
      <c r="AIA23"/>
      <c r="AIB23" s="10"/>
      <c r="AIC23" s="10"/>
      <c r="AID23" s="10"/>
      <c r="AIE23"/>
      <c r="AIF23"/>
      <c r="AIG23"/>
      <c r="AIH23"/>
      <c r="AII23"/>
      <c r="AIJ23"/>
      <c r="AIK23" s="10"/>
      <c r="AIL23" s="10"/>
      <c r="AIM23" s="10"/>
      <c r="AIN23"/>
      <c r="AIO23"/>
      <c r="AIP23"/>
      <c r="AIQ23"/>
      <c r="AIR23"/>
      <c r="AIS23"/>
      <c r="AIT23" s="10"/>
      <c r="AIU23" s="10"/>
      <c r="AIV23" s="10"/>
      <c r="AIW23"/>
      <c r="AIX23"/>
      <c r="AIY23"/>
      <c r="AIZ23"/>
      <c r="AJA23"/>
      <c r="AJB23"/>
      <c r="AJC23" s="10"/>
      <c r="AJD23" s="10"/>
      <c r="AJE23" s="10"/>
      <c r="AJF23"/>
      <c r="AJG23"/>
      <c r="AJH23"/>
      <c r="AJI23"/>
      <c r="AJJ23"/>
      <c r="AJK23"/>
      <c r="AJL23" s="10"/>
      <c r="AJM23" s="10"/>
      <c r="AJN23" s="10"/>
    </row>
    <row r="24" spans="1:950" s="32" customFormat="1" ht="16.5" customHeight="1" x14ac:dyDescent="0.25">
      <c r="A24" s="131" t="s">
        <v>134</v>
      </c>
      <c r="B24" s="113" t="s">
        <v>239</v>
      </c>
      <c r="C24" s="10"/>
      <c r="D24" s="10"/>
      <c r="E24" s="10"/>
      <c r="F24"/>
      <c r="G24"/>
      <c r="H24"/>
      <c r="I24"/>
      <c r="J24"/>
      <c r="K24"/>
      <c r="L24" s="10"/>
      <c r="M24" s="10"/>
      <c r="N24" s="10"/>
      <c r="O24"/>
      <c r="P24"/>
      <c r="Q24"/>
      <c r="R24"/>
      <c r="S24"/>
      <c r="T24"/>
      <c r="U24" s="10"/>
      <c r="V24" s="10"/>
      <c r="W24" s="10"/>
      <c r="X24"/>
      <c r="Y24"/>
      <c r="Z24"/>
      <c r="AA24"/>
      <c r="AB24"/>
      <c r="AC24"/>
      <c r="AD24" s="10"/>
      <c r="AE24" s="10"/>
      <c r="AF24" s="10"/>
      <c r="AG24"/>
      <c r="AH24"/>
      <c r="AI24"/>
      <c r="AJ24"/>
      <c r="AK24"/>
      <c r="AL24"/>
      <c r="AM24" s="10"/>
      <c r="AN24" s="10"/>
      <c r="AO24" s="10"/>
      <c r="AP24"/>
      <c r="AQ24"/>
      <c r="AR24"/>
      <c r="AS24"/>
      <c r="AT24"/>
      <c r="AU24"/>
      <c r="AV24" s="10"/>
      <c r="AW24" s="10"/>
      <c r="AX24" s="10"/>
      <c r="AY24"/>
      <c r="AZ24"/>
      <c r="BA24"/>
      <c r="BB24"/>
      <c r="BC24"/>
      <c r="BD24"/>
      <c r="BE24" s="10"/>
      <c r="BF24" s="10"/>
      <c r="BG24" s="10"/>
      <c r="BH24"/>
      <c r="BI24"/>
      <c r="BJ24"/>
      <c r="BK24"/>
      <c r="BL24"/>
      <c r="BM24"/>
      <c r="BN24" s="10"/>
      <c r="BO24" s="10"/>
      <c r="BP24" s="10"/>
      <c r="BQ24"/>
      <c r="BR24"/>
      <c r="BS24"/>
      <c r="BT24"/>
      <c r="BU24"/>
      <c r="BV24"/>
      <c r="BW24" s="10"/>
      <c r="BX24" s="10"/>
      <c r="BY24" s="10"/>
      <c r="BZ24"/>
      <c r="CA24"/>
      <c r="CB24"/>
      <c r="CC24"/>
      <c r="CD24"/>
      <c r="CE24"/>
      <c r="CF24" s="10"/>
      <c r="CG24" s="10"/>
      <c r="CH24" s="10"/>
      <c r="CI24"/>
      <c r="CJ24"/>
      <c r="CK24"/>
      <c r="CL24"/>
      <c r="CM24"/>
      <c r="CN24"/>
      <c r="CO24" s="10"/>
      <c r="CP24" s="10"/>
      <c r="CQ24" s="10"/>
      <c r="CR24"/>
      <c r="CS24"/>
      <c r="CT24"/>
      <c r="CU24"/>
      <c r="CV24"/>
      <c r="CW24"/>
      <c r="CX24" s="10"/>
      <c r="CY24" s="10"/>
      <c r="CZ24" s="10"/>
      <c r="DA24"/>
      <c r="DB24"/>
      <c r="DC24"/>
      <c r="DD24"/>
      <c r="DE24"/>
      <c r="DF24"/>
      <c r="DG24" s="10"/>
      <c r="DH24" s="10"/>
      <c r="DI24" s="10"/>
      <c r="DJ24"/>
      <c r="DK24"/>
      <c r="DL24"/>
      <c r="DM24"/>
      <c r="DN24"/>
      <c r="DO24"/>
      <c r="DP24" s="10"/>
      <c r="DQ24" s="10"/>
      <c r="DR24" s="10"/>
      <c r="DS24"/>
      <c r="DT24"/>
      <c r="DU24"/>
      <c r="DV24"/>
      <c r="DW24"/>
      <c r="DX24"/>
      <c r="DY24" s="10"/>
      <c r="DZ24" s="10"/>
      <c r="EA24" s="10"/>
      <c r="EB24"/>
      <c r="EC24"/>
      <c r="ED24"/>
      <c r="EE24"/>
      <c r="EF24"/>
      <c r="EG24"/>
      <c r="EH24" s="10"/>
      <c r="EI24" s="10"/>
      <c r="EJ24" s="10"/>
      <c r="EK24"/>
      <c r="EL24"/>
      <c r="EM24"/>
      <c r="EN24"/>
      <c r="EO24"/>
      <c r="EP24"/>
      <c r="EQ24" s="10"/>
      <c r="ER24" s="10"/>
      <c r="ES24" s="10"/>
      <c r="ET24"/>
      <c r="EU24"/>
      <c r="EV24"/>
      <c r="EW24"/>
      <c r="EX24"/>
      <c r="EY24"/>
      <c r="EZ24" s="10"/>
      <c r="FA24" s="10"/>
      <c r="FB24" s="10"/>
      <c r="FC24"/>
      <c r="FD24"/>
      <c r="FE24"/>
      <c r="FF24"/>
      <c r="FG24"/>
      <c r="FH24"/>
      <c r="FI24" s="10"/>
      <c r="FJ24" s="10"/>
      <c r="FK24" s="10"/>
      <c r="FL24"/>
      <c r="FM24"/>
      <c r="FN24"/>
      <c r="FO24"/>
      <c r="FP24"/>
      <c r="FQ24"/>
      <c r="FR24" s="10"/>
      <c r="FS24" s="10"/>
      <c r="FT24" s="10"/>
      <c r="FU24"/>
      <c r="FV24"/>
      <c r="FW24"/>
      <c r="FX24"/>
      <c r="FY24"/>
      <c r="FZ24"/>
      <c r="GA24" s="10"/>
      <c r="GB24" s="10"/>
      <c r="GC24" s="10"/>
      <c r="GD24"/>
      <c r="GE24"/>
      <c r="GF24"/>
      <c r="GG24"/>
      <c r="GH24"/>
      <c r="GI24"/>
      <c r="GJ24" s="10"/>
      <c r="GK24" s="10"/>
      <c r="GL24" s="10"/>
      <c r="GM24"/>
      <c r="GN24"/>
      <c r="GO24"/>
      <c r="GP24"/>
      <c r="GQ24"/>
      <c r="GR24"/>
      <c r="GS24" s="10"/>
      <c r="GT24" s="10"/>
      <c r="GU24" s="10"/>
      <c r="GV24"/>
      <c r="GW24"/>
      <c r="GX24"/>
      <c r="GY24"/>
      <c r="GZ24"/>
      <c r="HA24"/>
      <c r="HB24" s="10"/>
      <c r="HC24" s="10"/>
      <c r="HD24" s="10"/>
      <c r="HE24"/>
      <c r="HF24"/>
      <c r="HG24"/>
      <c r="HH24"/>
      <c r="HI24"/>
      <c r="HJ24"/>
      <c r="HK24" s="10"/>
      <c r="HL24" s="10"/>
      <c r="HM24" s="10"/>
      <c r="HN24"/>
      <c r="HO24"/>
      <c r="HP24"/>
      <c r="HQ24"/>
      <c r="HR24"/>
      <c r="HS24"/>
      <c r="HT24" s="10"/>
      <c r="HU24" s="10"/>
      <c r="HV24" s="10"/>
      <c r="HW24"/>
      <c r="HX24"/>
      <c r="HY24"/>
      <c r="HZ24"/>
      <c r="IA24"/>
      <c r="IB24"/>
      <c r="IC24" s="10"/>
      <c r="ID24" s="10"/>
      <c r="IE24" s="10"/>
      <c r="IF24"/>
      <c r="IG24"/>
      <c r="IH24"/>
      <c r="II24"/>
      <c r="IJ24"/>
      <c r="IK24"/>
      <c r="IL24" s="10"/>
      <c r="IM24" s="10"/>
      <c r="IN24" s="10"/>
      <c r="IO24"/>
      <c r="IP24"/>
      <c r="IQ24"/>
      <c r="IR24"/>
      <c r="IS24"/>
      <c r="IT24"/>
      <c r="IU24" s="10"/>
      <c r="IV24" s="10"/>
      <c r="IW24" s="10"/>
      <c r="IX24"/>
      <c r="IY24"/>
      <c r="IZ24"/>
      <c r="JA24"/>
      <c r="JB24"/>
      <c r="JC24"/>
      <c r="JD24" s="10"/>
      <c r="JE24" s="10"/>
      <c r="JF24" s="10"/>
      <c r="JG24"/>
      <c r="JH24"/>
      <c r="JI24"/>
      <c r="JJ24"/>
      <c r="JK24"/>
      <c r="JL24"/>
      <c r="JM24" s="10"/>
      <c r="JN24" s="10"/>
      <c r="JO24" s="10"/>
      <c r="JP24"/>
      <c r="JQ24"/>
      <c r="JR24"/>
      <c r="JS24"/>
      <c r="JT24"/>
      <c r="JU24"/>
      <c r="JV24" s="10"/>
      <c r="JW24" s="10"/>
      <c r="JX24" s="10"/>
      <c r="JY24"/>
      <c r="JZ24"/>
      <c r="KA24"/>
      <c r="KB24"/>
      <c r="KC24"/>
      <c r="KD24"/>
      <c r="KE24" s="10"/>
      <c r="KF24" s="10"/>
      <c r="KG24" s="10"/>
      <c r="KH24"/>
      <c r="KI24"/>
      <c r="KJ24"/>
      <c r="KK24"/>
      <c r="KL24"/>
      <c r="KM24"/>
      <c r="KN24" s="10"/>
      <c r="KO24" s="10"/>
      <c r="KP24" s="10"/>
      <c r="KQ24"/>
      <c r="KR24"/>
      <c r="KS24"/>
      <c r="KT24"/>
      <c r="KU24"/>
      <c r="KV24"/>
      <c r="KW24" s="10"/>
      <c r="KX24" s="10"/>
      <c r="KY24" s="10"/>
      <c r="KZ24"/>
      <c r="LA24"/>
      <c r="LB24"/>
      <c r="LC24"/>
      <c r="LD24"/>
      <c r="LE24"/>
      <c r="LF24" s="10"/>
      <c r="LG24" s="10"/>
      <c r="LH24" s="10"/>
      <c r="LI24"/>
      <c r="LJ24"/>
      <c r="LK24"/>
      <c r="LL24"/>
      <c r="LM24"/>
      <c r="LN24"/>
      <c r="LO24" s="10"/>
      <c r="LP24" s="10"/>
      <c r="LQ24" s="10"/>
      <c r="LR24"/>
      <c r="LS24"/>
      <c r="LT24"/>
      <c r="LU24"/>
      <c r="LV24"/>
      <c r="LW24"/>
      <c r="LX24" s="10"/>
      <c r="LY24" s="10"/>
      <c r="LZ24" s="10"/>
      <c r="MA24"/>
      <c r="MB24"/>
      <c r="MC24"/>
      <c r="MD24"/>
      <c r="ME24"/>
      <c r="MF24"/>
      <c r="MG24" s="10"/>
      <c r="MH24" s="10"/>
      <c r="MI24" s="10"/>
      <c r="MJ24"/>
      <c r="MK24"/>
      <c r="ML24"/>
      <c r="MM24"/>
      <c r="MN24"/>
      <c r="MO24"/>
      <c r="MP24" s="10"/>
      <c r="MQ24" s="10"/>
      <c r="MR24" s="10"/>
      <c r="MS24"/>
      <c r="MT24"/>
      <c r="MU24"/>
      <c r="MV24"/>
      <c r="MW24"/>
      <c r="MX24"/>
      <c r="MY24" s="10"/>
      <c r="MZ24" s="10"/>
      <c r="NA24" s="10"/>
      <c r="NB24"/>
      <c r="NC24"/>
      <c r="ND24"/>
      <c r="NE24"/>
      <c r="NF24"/>
      <c r="NG24"/>
      <c r="NH24" s="10"/>
      <c r="NI24" s="10"/>
      <c r="NJ24" s="10"/>
      <c r="NK24"/>
      <c r="NL24"/>
      <c r="NM24"/>
      <c r="NN24"/>
      <c r="NO24"/>
      <c r="NP24"/>
      <c r="NQ24" s="10"/>
      <c r="NR24" s="10"/>
      <c r="NS24" s="10"/>
      <c r="NT24"/>
      <c r="NU24"/>
      <c r="NV24"/>
      <c r="NW24"/>
      <c r="NX24"/>
      <c r="NY24"/>
      <c r="NZ24" s="10"/>
      <c r="OA24" s="10"/>
      <c r="OB24" s="10"/>
      <c r="OC24"/>
      <c r="OD24"/>
      <c r="OE24"/>
      <c r="OF24"/>
      <c r="OG24"/>
      <c r="OH24"/>
      <c r="OI24" s="10"/>
      <c r="OJ24" s="10"/>
      <c r="OK24" s="10"/>
      <c r="OL24"/>
      <c r="OM24"/>
      <c r="ON24"/>
      <c r="OO24"/>
      <c r="OP24"/>
      <c r="OQ24"/>
      <c r="OR24" s="10"/>
      <c r="OS24" s="10"/>
      <c r="OT24" s="10"/>
      <c r="OU24"/>
      <c r="OV24"/>
      <c r="OW24"/>
      <c r="OX24"/>
      <c r="OY24"/>
      <c r="OZ24"/>
      <c r="PA24" s="10"/>
      <c r="PB24" s="10"/>
      <c r="PC24" s="10"/>
      <c r="PD24"/>
      <c r="PE24"/>
      <c r="PF24"/>
      <c r="PG24"/>
      <c r="PH24"/>
      <c r="PI24"/>
      <c r="PJ24" s="10"/>
      <c r="PK24" s="10"/>
      <c r="PL24" s="10"/>
      <c r="PM24"/>
      <c r="PN24"/>
      <c r="PO24"/>
      <c r="PP24"/>
      <c r="PQ24"/>
      <c r="PR24"/>
      <c r="PS24" s="10"/>
      <c r="PT24" s="10"/>
      <c r="PU24" s="10"/>
      <c r="PV24"/>
      <c r="PW24"/>
      <c r="PX24"/>
      <c r="PY24"/>
      <c r="PZ24"/>
      <c r="QA24"/>
      <c r="QB24" s="10"/>
      <c r="QC24" s="10"/>
      <c r="QD24" s="10"/>
      <c r="QE24"/>
      <c r="QF24"/>
      <c r="QG24"/>
      <c r="QH24"/>
      <c r="QI24"/>
      <c r="QJ24"/>
      <c r="QK24" s="10"/>
      <c r="QL24" s="10"/>
      <c r="QM24" s="10"/>
      <c r="QN24"/>
      <c r="QO24"/>
      <c r="QP24"/>
      <c r="QQ24"/>
      <c r="QR24"/>
      <c r="QS24"/>
      <c r="QT24" s="10"/>
      <c r="QU24" s="10"/>
      <c r="QV24" s="10"/>
      <c r="QW24"/>
      <c r="QX24"/>
      <c r="QY24"/>
      <c r="QZ24"/>
      <c r="RA24"/>
      <c r="RB24"/>
      <c r="RC24" s="10"/>
      <c r="RD24" s="10"/>
      <c r="RE24" s="10"/>
      <c r="RF24"/>
      <c r="RG24"/>
      <c r="RH24"/>
      <c r="RI24"/>
      <c r="RJ24"/>
      <c r="RK24"/>
      <c r="RL24" s="10"/>
      <c r="RM24" s="10"/>
      <c r="RN24" s="10"/>
      <c r="RO24"/>
      <c r="RP24"/>
      <c r="RQ24"/>
      <c r="RR24"/>
      <c r="RS24"/>
      <c r="RT24"/>
      <c r="RU24" s="10"/>
      <c r="RV24" s="10"/>
      <c r="RW24" s="10"/>
      <c r="RX24"/>
      <c r="RY24"/>
      <c r="RZ24"/>
      <c r="SA24"/>
      <c r="SB24"/>
      <c r="SC24"/>
      <c r="SD24" s="10"/>
      <c r="SE24" s="10"/>
      <c r="SF24" s="10"/>
      <c r="SG24"/>
      <c r="SH24"/>
      <c r="SI24"/>
      <c r="SJ24"/>
      <c r="SK24"/>
      <c r="SL24"/>
      <c r="SM24" s="10"/>
      <c r="SN24" s="10"/>
      <c r="SO24" s="10"/>
      <c r="SP24"/>
      <c r="SQ24"/>
      <c r="SR24"/>
      <c r="SS24"/>
      <c r="ST24"/>
      <c r="SU24"/>
      <c r="SV24" s="10"/>
      <c r="SW24" s="10"/>
      <c r="SX24" s="10"/>
      <c r="SY24"/>
      <c r="SZ24"/>
      <c r="TA24"/>
      <c r="TB24"/>
      <c r="TC24"/>
      <c r="TD24"/>
      <c r="TE24" s="10"/>
      <c r="TF24" s="10"/>
      <c r="TG24" s="10"/>
      <c r="TH24"/>
      <c r="TI24"/>
      <c r="TJ24"/>
      <c r="TK24"/>
      <c r="TL24"/>
      <c r="TM24"/>
      <c r="TN24" s="10"/>
      <c r="TO24" s="10"/>
      <c r="TP24" s="10"/>
      <c r="TQ24"/>
      <c r="TR24"/>
      <c r="TS24"/>
      <c r="TT24"/>
      <c r="TU24"/>
      <c r="TV24"/>
      <c r="TW24" s="10"/>
      <c r="TX24" s="10"/>
      <c r="TY24" s="10"/>
      <c r="TZ24"/>
      <c r="UA24"/>
      <c r="UB24"/>
      <c r="UC24"/>
      <c r="UD24"/>
      <c r="UE24"/>
      <c r="UF24" s="10"/>
      <c r="UG24" s="10"/>
      <c r="UH24" s="10"/>
      <c r="UI24"/>
      <c r="UJ24"/>
      <c r="UK24"/>
      <c r="UL24"/>
      <c r="UM24"/>
      <c r="UN24"/>
      <c r="UO24" s="10"/>
      <c r="UP24" s="10"/>
      <c r="UQ24" s="10"/>
      <c r="UR24"/>
      <c r="US24"/>
      <c r="UT24"/>
      <c r="UU24"/>
      <c r="UV24"/>
      <c r="UW24"/>
      <c r="UX24" s="10"/>
      <c r="UY24" s="10"/>
      <c r="UZ24" s="10"/>
      <c r="VA24"/>
      <c r="VB24"/>
      <c r="VC24"/>
      <c r="VD24"/>
      <c r="VE24"/>
      <c r="VF24"/>
      <c r="VG24" s="10"/>
      <c r="VH24" s="10"/>
      <c r="VI24" s="10"/>
      <c r="VJ24"/>
      <c r="VK24"/>
      <c r="VL24"/>
      <c r="VM24"/>
      <c r="VN24"/>
      <c r="VO24"/>
      <c r="VP24" s="10"/>
      <c r="VQ24" s="10"/>
      <c r="VR24" s="10"/>
      <c r="VS24"/>
      <c r="VT24"/>
      <c r="VU24"/>
      <c r="VV24"/>
      <c r="VW24"/>
      <c r="VX24"/>
      <c r="VY24" s="10"/>
      <c r="VZ24" s="10"/>
      <c r="WA24" s="10"/>
      <c r="WB24"/>
      <c r="WC24"/>
      <c r="WD24"/>
      <c r="WE24"/>
      <c r="WF24"/>
      <c r="WG24"/>
      <c r="WH24" s="10"/>
      <c r="WI24" s="10"/>
      <c r="WJ24" s="10"/>
      <c r="WK24"/>
      <c r="WL24"/>
      <c r="WM24"/>
      <c r="WN24"/>
      <c r="WO24"/>
      <c r="WP24"/>
      <c r="WQ24" s="10"/>
      <c r="WR24" s="10"/>
      <c r="WS24" s="10"/>
      <c r="WT24"/>
      <c r="WU24"/>
      <c r="WV24"/>
      <c r="WW24"/>
      <c r="WX24"/>
      <c r="WY24"/>
      <c r="WZ24" s="10"/>
      <c r="XA24" s="10"/>
      <c r="XB24" s="10"/>
      <c r="XC24"/>
      <c r="XD24"/>
      <c r="XE24"/>
      <c r="XF24"/>
      <c r="XG24"/>
      <c r="XH24"/>
      <c r="XI24" s="10"/>
      <c r="XJ24" s="10"/>
      <c r="XK24" s="10"/>
      <c r="XL24"/>
      <c r="XM24"/>
      <c r="XN24"/>
      <c r="XO24"/>
      <c r="XP24"/>
      <c r="XQ24"/>
      <c r="XR24" s="10"/>
      <c r="XS24" s="10"/>
      <c r="XT24" s="10"/>
      <c r="XU24"/>
      <c r="XV24"/>
      <c r="XW24"/>
      <c r="XX24"/>
      <c r="XY24"/>
      <c r="XZ24"/>
      <c r="YA24" s="10"/>
      <c r="YB24" s="10"/>
      <c r="YC24" s="10"/>
      <c r="YD24"/>
      <c r="YE24"/>
      <c r="YF24"/>
      <c r="YG24"/>
      <c r="YH24"/>
      <c r="YI24"/>
      <c r="YJ24" s="10"/>
      <c r="YK24" s="10"/>
      <c r="YL24" s="10"/>
      <c r="YM24"/>
      <c r="YN24"/>
      <c r="YO24"/>
      <c r="YP24"/>
      <c r="YQ24"/>
      <c r="YR24"/>
      <c r="YS24" s="10"/>
      <c r="YT24" s="10"/>
      <c r="YU24" s="10"/>
      <c r="YV24"/>
      <c r="YW24"/>
      <c r="YX24"/>
      <c r="YY24"/>
      <c r="YZ24"/>
      <c r="ZA24"/>
      <c r="ZB24" s="10"/>
      <c r="ZC24" s="10"/>
      <c r="ZD24" s="10"/>
      <c r="ZE24"/>
      <c r="ZF24"/>
      <c r="ZG24"/>
      <c r="ZH24"/>
      <c r="ZI24"/>
      <c r="ZJ24"/>
      <c r="ZK24" s="10"/>
      <c r="ZL24" s="10"/>
      <c r="ZM24" s="10"/>
      <c r="ZN24"/>
      <c r="ZO24"/>
      <c r="ZP24"/>
      <c r="ZQ24"/>
      <c r="ZR24"/>
      <c r="ZS24"/>
      <c r="ZT24" s="10"/>
      <c r="ZU24" s="10"/>
      <c r="ZV24" s="10"/>
      <c r="ZW24"/>
      <c r="ZX24"/>
      <c r="ZY24"/>
      <c r="ZZ24"/>
      <c r="AAA24"/>
      <c r="AAB24"/>
      <c r="AAC24" s="10"/>
      <c r="AAD24" s="10"/>
      <c r="AAE24" s="10"/>
      <c r="AAF24"/>
      <c r="AAG24"/>
      <c r="AAH24"/>
      <c r="AAI24"/>
      <c r="AAJ24"/>
      <c r="AAK24"/>
      <c r="AAL24" s="10"/>
      <c r="AAM24" s="10"/>
      <c r="AAN24" s="10"/>
      <c r="AAO24"/>
      <c r="AAP24"/>
      <c r="AAQ24"/>
      <c r="AAR24"/>
      <c r="AAS24"/>
      <c r="AAT24"/>
      <c r="AAU24" s="10"/>
      <c r="AAV24" s="10"/>
      <c r="AAW24" s="10"/>
      <c r="AAX24"/>
      <c r="AAY24"/>
      <c r="AAZ24"/>
      <c r="ABA24"/>
      <c r="ABB24"/>
      <c r="ABC24"/>
      <c r="ABD24" s="10"/>
      <c r="ABE24" s="10"/>
      <c r="ABF24" s="10"/>
      <c r="ABG24"/>
      <c r="ABH24"/>
      <c r="ABI24"/>
      <c r="ABJ24"/>
      <c r="ABK24"/>
      <c r="ABL24"/>
      <c r="ABM24" s="10"/>
      <c r="ABN24" s="10"/>
      <c r="ABO24" s="10"/>
      <c r="ABP24"/>
      <c r="ABQ24"/>
      <c r="ABR24"/>
      <c r="ABS24"/>
      <c r="ABT24"/>
      <c r="ABU24"/>
      <c r="ABV24" s="10"/>
      <c r="ABW24" s="10"/>
      <c r="ABX24" s="10"/>
      <c r="ABY24"/>
      <c r="ABZ24"/>
      <c r="ACA24"/>
      <c r="ACB24"/>
      <c r="ACC24"/>
      <c r="ACD24"/>
      <c r="ACE24" s="10"/>
      <c r="ACF24" s="10"/>
      <c r="ACG24" s="10"/>
      <c r="ACH24"/>
      <c r="ACI24"/>
      <c r="ACJ24"/>
      <c r="ACK24"/>
      <c r="ACL24"/>
      <c r="ACM24"/>
      <c r="ACN24" s="10"/>
      <c r="ACO24" s="10"/>
      <c r="ACP24" s="10"/>
      <c r="ACQ24"/>
      <c r="ACR24"/>
      <c r="ACS24"/>
      <c r="ACT24"/>
      <c r="ACU24"/>
      <c r="ACV24"/>
      <c r="ACW24" s="10"/>
      <c r="ACX24" s="10"/>
      <c r="ACY24" s="10"/>
      <c r="ACZ24"/>
      <c r="ADA24"/>
      <c r="ADB24"/>
      <c r="ADC24"/>
      <c r="ADD24"/>
      <c r="ADE24"/>
      <c r="ADF24" s="10"/>
      <c r="ADG24" s="10"/>
      <c r="ADH24" s="10"/>
      <c r="ADI24"/>
      <c r="ADJ24"/>
      <c r="ADK24"/>
      <c r="ADL24"/>
      <c r="ADM24"/>
      <c r="ADN24"/>
      <c r="ADO24" s="10"/>
      <c r="ADP24" s="10"/>
      <c r="ADQ24" s="10"/>
      <c r="ADR24"/>
      <c r="ADS24"/>
      <c r="ADT24"/>
      <c r="ADU24"/>
      <c r="ADV24"/>
      <c r="ADW24"/>
      <c r="ADX24" s="10"/>
      <c r="ADY24" s="10"/>
      <c r="ADZ24" s="10"/>
      <c r="AEA24"/>
      <c r="AEB24"/>
      <c r="AEC24"/>
      <c r="AED24"/>
      <c r="AEE24"/>
      <c r="AEF24"/>
      <c r="AEG24" s="10"/>
      <c r="AEH24" s="10"/>
      <c r="AEI24" s="10"/>
      <c r="AEJ24"/>
      <c r="AEK24"/>
      <c r="AEL24"/>
      <c r="AEM24"/>
      <c r="AEN24"/>
      <c r="AEO24"/>
      <c r="AEP24" s="10"/>
      <c r="AEQ24" s="10"/>
      <c r="AER24" s="10"/>
      <c r="AES24"/>
      <c r="AET24"/>
      <c r="AEU24"/>
      <c r="AEV24"/>
      <c r="AEW24"/>
      <c r="AEX24"/>
      <c r="AEY24" s="10"/>
      <c r="AEZ24" s="10"/>
      <c r="AFA24" s="10"/>
      <c r="AFB24"/>
      <c r="AFC24"/>
      <c r="AFD24"/>
      <c r="AFE24"/>
      <c r="AFF24"/>
      <c r="AFG24"/>
      <c r="AFH24" s="10"/>
      <c r="AFI24" s="10"/>
      <c r="AFJ24" s="10"/>
      <c r="AFK24"/>
      <c r="AFL24"/>
      <c r="AFM24"/>
      <c r="AFN24"/>
      <c r="AFO24"/>
      <c r="AFP24"/>
      <c r="AFQ24" s="10"/>
      <c r="AFR24" s="10"/>
      <c r="AFS24" s="10"/>
      <c r="AFT24"/>
      <c r="AFU24"/>
      <c r="AFV24"/>
      <c r="AFW24"/>
      <c r="AFX24"/>
      <c r="AFY24"/>
      <c r="AFZ24" s="10"/>
      <c r="AGA24" s="10"/>
      <c r="AGB24" s="10"/>
      <c r="AGC24"/>
      <c r="AGD24"/>
      <c r="AGE24"/>
      <c r="AGF24"/>
      <c r="AGG24"/>
      <c r="AGH24"/>
      <c r="AGI24" s="10"/>
      <c r="AGJ24" s="10"/>
      <c r="AGK24" s="10"/>
      <c r="AGL24"/>
      <c r="AGM24"/>
      <c r="AGN24"/>
      <c r="AGO24"/>
      <c r="AGP24"/>
      <c r="AGQ24"/>
      <c r="AGR24" s="10"/>
      <c r="AGS24" s="10"/>
      <c r="AGT24" s="10"/>
      <c r="AGU24"/>
      <c r="AGV24"/>
      <c r="AGW24"/>
      <c r="AGX24"/>
      <c r="AGY24"/>
      <c r="AGZ24"/>
      <c r="AHA24" s="10"/>
      <c r="AHB24" s="10"/>
      <c r="AHC24" s="10"/>
      <c r="AHD24"/>
      <c r="AHE24"/>
      <c r="AHF24"/>
      <c r="AHG24"/>
      <c r="AHH24"/>
      <c r="AHI24"/>
      <c r="AHJ24" s="10"/>
      <c r="AHK24" s="10"/>
      <c r="AHL24" s="10"/>
      <c r="AHM24"/>
      <c r="AHN24"/>
      <c r="AHO24"/>
      <c r="AHP24"/>
      <c r="AHQ24"/>
      <c r="AHR24"/>
      <c r="AHS24" s="10"/>
      <c r="AHT24" s="10"/>
      <c r="AHU24" s="10"/>
      <c r="AHV24"/>
      <c r="AHW24"/>
      <c r="AHX24"/>
      <c r="AHY24"/>
      <c r="AHZ24"/>
      <c r="AIA24"/>
      <c r="AIB24" s="10"/>
      <c r="AIC24" s="10"/>
      <c r="AID24" s="10"/>
      <c r="AIE24"/>
      <c r="AIF24"/>
      <c r="AIG24"/>
      <c r="AIH24"/>
      <c r="AII24"/>
      <c r="AIJ24"/>
      <c r="AIK24" s="10"/>
      <c r="AIL24" s="10"/>
      <c r="AIM24" s="10"/>
      <c r="AIN24"/>
      <c r="AIO24"/>
      <c r="AIP24"/>
      <c r="AIQ24"/>
      <c r="AIR24"/>
      <c r="AIS24"/>
      <c r="AIT24" s="10"/>
      <c r="AIU24" s="10"/>
      <c r="AIV24" s="10"/>
      <c r="AIW24"/>
      <c r="AIX24"/>
      <c r="AIY24"/>
      <c r="AIZ24"/>
      <c r="AJA24"/>
      <c r="AJB24"/>
      <c r="AJC24" s="10"/>
      <c r="AJD24" s="10"/>
      <c r="AJE24" s="10"/>
      <c r="AJF24"/>
      <c r="AJG24"/>
      <c r="AJH24"/>
      <c r="AJI24"/>
      <c r="AJJ24"/>
      <c r="AJK24"/>
      <c r="AJL24" s="10"/>
      <c r="AJM24" s="10"/>
      <c r="AJN24" s="10"/>
    </row>
    <row r="25" spans="1:950" s="32" customFormat="1" ht="16.5" customHeight="1" x14ac:dyDescent="0.25">
      <c r="A25" s="131" t="s">
        <v>135</v>
      </c>
      <c r="B25" s="126" t="s">
        <v>239</v>
      </c>
      <c r="C25" s="219"/>
      <c r="D25" s="10"/>
      <c r="E25" s="10"/>
      <c r="F25"/>
      <c r="G25"/>
      <c r="H25"/>
      <c r="I25"/>
      <c r="J25"/>
      <c r="K25"/>
      <c r="L25" s="10"/>
      <c r="M25" s="10"/>
      <c r="N25" s="10"/>
      <c r="O25"/>
      <c r="P25"/>
      <c r="Q25"/>
      <c r="R25"/>
      <c r="S25"/>
      <c r="T25"/>
      <c r="U25" s="10"/>
      <c r="V25" s="10"/>
      <c r="W25" s="10"/>
      <c r="X25"/>
      <c r="Y25"/>
      <c r="Z25"/>
      <c r="AA25"/>
      <c r="AB25"/>
      <c r="AC25"/>
      <c r="AD25" s="10"/>
      <c r="AE25" s="10"/>
      <c r="AF25" s="10"/>
      <c r="AG25"/>
      <c r="AH25"/>
      <c r="AI25"/>
      <c r="AJ25"/>
      <c r="AK25"/>
      <c r="AL25"/>
      <c r="AM25" s="10"/>
      <c r="AN25" s="10"/>
      <c r="AO25" s="10"/>
      <c r="AP25"/>
      <c r="AQ25"/>
      <c r="AR25"/>
      <c r="AS25"/>
      <c r="AT25"/>
      <c r="AU25"/>
      <c r="AV25" s="10"/>
      <c r="AW25" s="10"/>
      <c r="AX25" s="10"/>
      <c r="AY25"/>
      <c r="AZ25"/>
      <c r="BA25"/>
      <c r="BB25"/>
      <c r="BC25"/>
      <c r="BD25"/>
      <c r="BE25" s="10"/>
      <c r="BF25" s="10"/>
      <c r="BG25" s="10"/>
      <c r="BH25"/>
      <c r="BI25"/>
      <c r="BJ25"/>
      <c r="BK25"/>
      <c r="BL25"/>
      <c r="BM25"/>
      <c r="BN25" s="10"/>
      <c r="BO25" s="10"/>
      <c r="BP25" s="10"/>
      <c r="BQ25"/>
      <c r="BR25"/>
      <c r="BS25"/>
      <c r="BT25"/>
      <c r="BU25"/>
      <c r="BV25"/>
      <c r="BW25" s="10"/>
      <c r="BX25" s="10"/>
      <c r="BY25" s="10"/>
      <c r="BZ25"/>
      <c r="CA25"/>
      <c r="CB25"/>
      <c r="CC25"/>
      <c r="CD25"/>
      <c r="CE25"/>
      <c r="CF25" s="10"/>
      <c r="CG25" s="10"/>
      <c r="CH25" s="10"/>
      <c r="CI25"/>
      <c r="CJ25"/>
      <c r="CK25"/>
      <c r="CL25"/>
      <c r="CM25"/>
      <c r="CN25"/>
      <c r="CO25" s="10"/>
      <c r="CP25" s="10"/>
      <c r="CQ25" s="10"/>
      <c r="CR25"/>
      <c r="CS25"/>
      <c r="CT25"/>
      <c r="CU25"/>
      <c r="CV25"/>
      <c r="CW25"/>
      <c r="CX25" s="10"/>
      <c r="CY25" s="10"/>
      <c r="CZ25" s="10"/>
      <c r="DA25"/>
      <c r="DB25"/>
      <c r="DC25"/>
      <c r="DD25"/>
      <c r="DE25"/>
      <c r="DF25"/>
      <c r="DG25" s="10"/>
      <c r="DH25" s="10"/>
      <c r="DI25" s="10"/>
      <c r="DJ25"/>
      <c r="DK25"/>
      <c r="DL25"/>
      <c r="DM25"/>
      <c r="DN25"/>
      <c r="DO25"/>
      <c r="DP25" s="10"/>
      <c r="DQ25" s="10"/>
      <c r="DR25" s="10"/>
      <c r="DS25"/>
      <c r="DT25"/>
      <c r="DU25"/>
      <c r="DV25"/>
      <c r="DW25"/>
      <c r="DX25"/>
      <c r="DY25" s="10"/>
      <c r="DZ25" s="10"/>
      <c r="EA25" s="10"/>
      <c r="EB25"/>
      <c r="EC25"/>
      <c r="ED25"/>
      <c r="EE25"/>
      <c r="EF25"/>
      <c r="EG25"/>
      <c r="EH25" s="10"/>
      <c r="EI25" s="10"/>
      <c r="EJ25" s="10"/>
      <c r="EK25"/>
      <c r="EL25"/>
      <c r="EM25"/>
      <c r="EN25"/>
      <c r="EO25"/>
      <c r="EP25"/>
      <c r="EQ25" s="10"/>
      <c r="ER25" s="10"/>
      <c r="ES25" s="10"/>
      <c r="ET25"/>
      <c r="EU25"/>
      <c r="EV25"/>
      <c r="EW25"/>
      <c r="EX25"/>
      <c r="EY25"/>
      <c r="EZ25" s="10"/>
      <c r="FA25" s="10"/>
      <c r="FB25" s="10"/>
      <c r="FC25"/>
      <c r="FD25"/>
      <c r="FE25"/>
      <c r="FF25"/>
      <c r="FG25"/>
      <c r="FH25"/>
      <c r="FI25" s="10"/>
      <c r="FJ25" s="10"/>
      <c r="FK25" s="10"/>
      <c r="FL25"/>
      <c r="FM25"/>
      <c r="FN25"/>
      <c r="FO25"/>
      <c r="FP25"/>
      <c r="FQ25"/>
      <c r="FR25" s="10"/>
      <c r="FS25" s="10"/>
      <c r="FT25" s="10"/>
      <c r="FU25"/>
      <c r="FV25"/>
      <c r="FW25"/>
      <c r="FX25"/>
      <c r="FY25"/>
      <c r="FZ25"/>
      <c r="GA25" s="10"/>
      <c r="GB25" s="10"/>
      <c r="GC25" s="10"/>
      <c r="GD25"/>
      <c r="GE25"/>
      <c r="GF25"/>
      <c r="GG25"/>
      <c r="GH25"/>
      <c r="GI25"/>
      <c r="GJ25" s="10"/>
      <c r="GK25" s="10"/>
      <c r="GL25" s="10"/>
      <c r="GM25"/>
      <c r="GN25"/>
      <c r="GO25"/>
      <c r="GP25"/>
      <c r="GQ25"/>
      <c r="GR25"/>
      <c r="GS25" s="10"/>
      <c r="GT25" s="10"/>
      <c r="GU25" s="10"/>
      <c r="GV25"/>
      <c r="GW25"/>
      <c r="GX25"/>
      <c r="GY25"/>
      <c r="GZ25"/>
      <c r="HA25"/>
      <c r="HB25" s="10"/>
      <c r="HC25" s="10"/>
      <c r="HD25" s="10"/>
      <c r="HE25"/>
      <c r="HF25"/>
      <c r="HG25"/>
      <c r="HH25"/>
      <c r="HI25"/>
      <c r="HJ25"/>
      <c r="HK25" s="10"/>
      <c r="HL25" s="10"/>
      <c r="HM25" s="10"/>
      <c r="HN25"/>
      <c r="HO25"/>
      <c r="HP25"/>
      <c r="HQ25"/>
      <c r="HR25"/>
      <c r="HS25"/>
      <c r="HT25" s="10"/>
      <c r="HU25" s="10"/>
      <c r="HV25" s="10"/>
      <c r="HW25"/>
      <c r="HX25"/>
      <c r="HY25"/>
      <c r="HZ25"/>
      <c r="IA25"/>
      <c r="IB25"/>
      <c r="IC25" s="10"/>
      <c r="ID25" s="10"/>
      <c r="IE25" s="10"/>
      <c r="IF25"/>
      <c r="IG25"/>
      <c r="IH25"/>
      <c r="II25"/>
      <c r="IJ25"/>
      <c r="IK25"/>
      <c r="IL25" s="10"/>
      <c r="IM25" s="10"/>
      <c r="IN25" s="10"/>
      <c r="IO25"/>
      <c r="IP25"/>
      <c r="IQ25"/>
      <c r="IR25"/>
      <c r="IS25"/>
      <c r="IT25"/>
      <c r="IU25" s="10"/>
      <c r="IV25" s="10"/>
      <c r="IW25" s="10"/>
      <c r="IX25"/>
      <c r="IY25"/>
      <c r="IZ25"/>
      <c r="JA25"/>
      <c r="JB25"/>
      <c r="JC25"/>
      <c r="JD25" s="10"/>
      <c r="JE25" s="10"/>
      <c r="JF25" s="10"/>
      <c r="JG25"/>
      <c r="JH25"/>
      <c r="JI25"/>
      <c r="JJ25"/>
      <c r="JK25"/>
      <c r="JL25"/>
      <c r="JM25" s="10"/>
      <c r="JN25" s="10"/>
      <c r="JO25" s="10"/>
      <c r="JP25"/>
      <c r="JQ25"/>
      <c r="JR25"/>
      <c r="JS25"/>
      <c r="JT25"/>
      <c r="JU25"/>
      <c r="JV25" s="10"/>
      <c r="JW25" s="10"/>
      <c r="JX25" s="10"/>
      <c r="JY25"/>
      <c r="JZ25"/>
      <c r="KA25"/>
      <c r="KB25"/>
      <c r="KC25"/>
      <c r="KD25"/>
      <c r="KE25" s="10"/>
      <c r="KF25" s="10"/>
      <c r="KG25" s="10"/>
      <c r="KH25"/>
      <c r="KI25"/>
      <c r="KJ25"/>
      <c r="KK25"/>
      <c r="KL25"/>
      <c r="KM25"/>
      <c r="KN25" s="10"/>
      <c r="KO25" s="10"/>
      <c r="KP25" s="10"/>
      <c r="KQ25"/>
      <c r="KR25"/>
      <c r="KS25"/>
      <c r="KT25"/>
      <c r="KU25"/>
      <c r="KV25"/>
      <c r="KW25" s="10"/>
      <c r="KX25" s="10"/>
      <c r="KY25" s="10"/>
      <c r="KZ25"/>
      <c r="LA25"/>
      <c r="LB25"/>
      <c r="LC25"/>
      <c r="LD25"/>
      <c r="LE25"/>
      <c r="LF25" s="10"/>
      <c r="LG25" s="10"/>
      <c r="LH25" s="10"/>
      <c r="LI25"/>
      <c r="LJ25"/>
      <c r="LK25"/>
      <c r="LL25"/>
      <c r="LM25"/>
      <c r="LN25"/>
      <c r="LO25" s="10"/>
      <c r="LP25" s="10"/>
      <c r="LQ25" s="10"/>
      <c r="LR25"/>
      <c r="LS25"/>
      <c r="LT25"/>
      <c r="LU25"/>
      <c r="LV25"/>
      <c r="LW25"/>
      <c r="LX25" s="10"/>
      <c r="LY25" s="10"/>
      <c r="LZ25" s="10"/>
      <c r="MA25"/>
      <c r="MB25"/>
      <c r="MC25"/>
      <c r="MD25"/>
      <c r="ME25"/>
      <c r="MF25"/>
      <c r="MG25" s="10"/>
      <c r="MH25" s="10"/>
      <c r="MI25" s="10"/>
      <c r="MJ25"/>
      <c r="MK25"/>
      <c r="ML25"/>
      <c r="MM25"/>
      <c r="MN25"/>
      <c r="MO25"/>
      <c r="MP25" s="10"/>
      <c r="MQ25" s="10"/>
      <c r="MR25" s="10"/>
      <c r="MS25"/>
      <c r="MT25"/>
      <c r="MU25"/>
      <c r="MV25"/>
      <c r="MW25"/>
      <c r="MX25"/>
      <c r="MY25" s="10"/>
      <c r="MZ25" s="10"/>
      <c r="NA25" s="10"/>
      <c r="NB25"/>
      <c r="NC25"/>
      <c r="ND25"/>
      <c r="NE25"/>
      <c r="NF25"/>
      <c r="NG25"/>
      <c r="NH25" s="10"/>
      <c r="NI25" s="10"/>
      <c r="NJ25" s="10"/>
      <c r="NK25"/>
      <c r="NL25"/>
      <c r="NM25"/>
      <c r="NN25"/>
      <c r="NO25"/>
      <c r="NP25"/>
      <c r="NQ25" s="10"/>
      <c r="NR25" s="10"/>
      <c r="NS25" s="10"/>
      <c r="NT25"/>
      <c r="NU25"/>
      <c r="NV25"/>
      <c r="NW25"/>
      <c r="NX25"/>
      <c r="NY25"/>
      <c r="NZ25" s="10"/>
      <c r="OA25" s="10"/>
      <c r="OB25" s="10"/>
      <c r="OC25"/>
      <c r="OD25"/>
      <c r="OE25"/>
      <c r="OF25"/>
      <c r="OG25"/>
      <c r="OH25"/>
      <c r="OI25" s="10"/>
      <c r="OJ25" s="10"/>
      <c r="OK25" s="10"/>
      <c r="OL25"/>
      <c r="OM25"/>
      <c r="ON25"/>
      <c r="OO25"/>
      <c r="OP25"/>
      <c r="OQ25"/>
      <c r="OR25" s="10"/>
      <c r="OS25" s="10"/>
      <c r="OT25" s="10"/>
      <c r="OU25"/>
      <c r="OV25"/>
      <c r="OW25"/>
      <c r="OX25"/>
      <c r="OY25"/>
      <c r="OZ25"/>
      <c r="PA25" s="10"/>
      <c r="PB25" s="10"/>
      <c r="PC25" s="10"/>
      <c r="PD25"/>
      <c r="PE25"/>
      <c r="PF25"/>
      <c r="PG25"/>
      <c r="PH25"/>
      <c r="PI25"/>
      <c r="PJ25" s="10"/>
      <c r="PK25" s="10"/>
      <c r="PL25" s="10"/>
      <c r="PM25"/>
      <c r="PN25"/>
      <c r="PO25"/>
      <c r="PP25"/>
      <c r="PQ25"/>
      <c r="PR25"/>
      <c r="PS25" s="10"/>
      <c r="PT25" s="10"/>
      <c r="PU25" s="10"/>
      <c r="PV25"/>
      <c r="PW25"/>
      <c r="PX25"/>
      <c r="PY25"/>
      <c r="PZ25"/>
      <c r="QA25"/>
      <c r="QB25" s="10"/>
      <c r="QC25" s="10"/>
      <c r="QD25" s="10"/>
      <c r="QE25"/>
      <c r="QF25"/>
      <c r="QG25"/>
      <c r="QH25"/>
      <c r="QI25"/>
      <c r="QJ25"/>
      <c r="QK25" s="10"/>
      <c r="QL25" s="10"/>
      <c r="QM25" s="10"/>
      <c r="QN25"/>
      <c r="QO25"/>
      <c r="QP25"/>
      <c r="QQ25"/>
      <c r="QR25"/>
      <c r="QS25"/>
      <c r="QT25" s="10"/>
      <c r="QU25" s="10"/>
      <c r="QV25" s="10"/>
      <c r="QW25"/>
      <c r="QX25"/>
      <c r="QY25"/>
      <c r="QZ25"/>
      <c r="RA25"/>
      <c r="RB25"/>
      <c r="RC25" s="10"/>
      <c r="RD25" s="10"/>
      <c r="RE25" s="10"/>
      <c r="RF25"/>
      <c r="RG25"/>
      <c r="RH25"/>
      <c r="RI25"/>
      <c r="RJ25"/>
      <c r="RK25"/>
      <c r="RL25" s="10"/>
      <c r="RM25" s="10"/>
      <c r="RN25" s="10"/>
      <c r="RO25"/>
      <c r="RP25"/>
      <c r="RQ25"/>
      <c r="RR25"/>
      <c r="RS25"/>
      <c r="RT25"/>
      <c r="RU25" s="10"/>
      <c r="RV25" s="10"/>
      <c r="RW25" s="10"/>
      <c r="RX25"/>
      <c r="RY25"/>
      <c r="RZ25"/>
      <c r="SA25"/>
      <c r="SB25"/>
      <c r="SC25"/>
      <c r="SD25" s="10"/>
      <c r="SE25" s="10"/>
      <c r="SF25" s="10"/>
      <c r="SG25"/>
      <c r="SH25"/>
      <c r="SI25"/>
      <c r="SJ25"/>
      <c r="SK25"/>
      <c r="SL25"/>
      <c r="SM25" s="10"/>
      <c r="SN25" s="10"/>
      <c r="SO25" s="10"/>
      <c r="SP25"/>
      <c r="SQ25"/>
      <c r="SR25"/>
      <c r="SS25"/>
      <c r="ST25"/>
      <c r="SU25"/>
      <c r="SV25" s="10"/>
      <c r="SW25" s="10"/>
      <c r="SX25" s="10"/>
      <c r="SY25"/>
      <c r="SZ25"/>
      <c r="TA25"/>
      <c r="TB25"/>
      <c r="TC25"/>
      <c r="TD25"/>
      <c r="TE25" s="10"/>
      <c r="TF25" s="10"/>
      <c r="TG25" s="10"/>
      <c r="TH25"/>
      <c r="TI25"/>
      <c r="TJ25"/>
      <c r="TK25"/>
      <c r="TL25"/>
      <c r="TM25"/>
      <c r="TN25" s="10"/>
      <c r="TO25" s="10"/>
      <c r="TP25" s="10"/>
      <c r="TQ25"/>
      <c r="TR25"/>
      <c r="TS25"/>
      <c r="TT25"/>
      <c r="TU25"/>
      <c r="TV25"/>
      <c r="TW25" s="10"/>
      <c r="TX25" s="10"/>
      <c r="TY25" s="10"/>
      <c r="TZ25"/>
      <c r="UA25"/>
      <c r="UB25"/>
      <c r="UC25"/>
      <c r="UD25"/>
      <c r="UE25"/>
      <c r="UF25" s="10"/>
      <c r="UG25" s="10"/>
      <c r="UH25" s="10"/>
      <c r="UI25"/>
      <c r="UJ25"/>
      <c r="UK25"/>
      <c r="UL25"/>
      <c r="UM25"/>
      <c r="UN25"/>
      <c r="UO25" s="10"/>
      <c r="UP25" s="10"/>
      <c r="UQ25" s="10"/>
      <c r="UR25"/>
      <c r="US25"/>
      <c r="UT25"/>
      <c r="UU25"/>
      <c r="UV25"/>
      <c r="UW25"/>
      <c r="UX25" s="10"/>
      <c r="UY25" s="10"/>
      <c r="UZ25" s="10"/>
      <c r="VA25"/>
      <c r="VB25"/>
      <c r="VC25"/>
      <c r="VD25"/>
      <c r="VE25"/>
      <c r="VF25"/>
      <c r="VG25" s="10"/>
      <c r="VH25" s="10"/>
      <c r="VI25" s="10"/>
      <c r="VJ25"/>
      <c r="VK25"/>
      <c r="VL25"/>
      <c r="VM25"/>
      <c r="VN25"/>
      <c r="VO25"/>
      <c r="VP25" s="10"/>
      <c r="VQ25" s="10"/>
      <c r="VR25" s="10"/>
      <c r="VS25"/>
      <c r="VT25"/>
      <c r="VU25"/>
      <c r="VV25"/>
      <c r="VW25"/>
      <c r="VX25"/>
      <c r="VY25" s="10"/>
      <c r="VZ25" s="10"/>
      <c r="WA25" s="10"/>
      <c r="WB25"/>
      <c r="WC25"/>
      <c r="WD25"/>
      <c r="WE25"/>
      <c r="WF25"/>
      <c r="WG25"/>
      <c r="WH25" s="10"/>
      <c r="WI25" s="10"/>
      <c r="WJ25" s="10"/>
      <c r="WK25"/>
      <c r="WL25"/>
      <c r="WM25"/>
      <c r="WN25"/>
      <c r="WO25"/>
      <c r="WP25"/>
      <c r="WQ25" s="10"/>
      <c r="WR25" s="10"/>
      <c r="WS25" s="10"/>
      <c r="WT25"/>
      <c r="WU25"/>
      <c r="WV25"/>
      <c r="WW25"/>
      <c r="WX25"/>
      <c r="WY25"/>
      <c r="WZ25" s="10"/>
      <c r="XA25" s="10"/>
      <c r="XB25" s="10"/>
      <c r="XC25"/>
      <c r="XD25"/>
      <c r="XE25"/>
      <c r="XF25"/>
      <c r="XG25"/>
      <c r="XH25"/>
      <c r="XI25" s="10"/>
      <c r="XJ25" s="10"/>
      <c r="XK25" s="10"/>
      <c r="XL25"/>
      <c r="XM25"/>
      <c r="XN25"/>
      <c r="XO25"/>
      <c r="XP25"/>
      <c r="XQ25"/>
      <c r="XR25" s="10"/>
      <c r="XS25" s="10"/>
      <c r="XT25" s="10"/>
      <c r="XU25"/>
      <c r="XV25"/>
      <c r="XW25"/>
      <c r="XX25"/>
      <c r="XY25"/>
      <c r="XZ25"/>
      <c r="YA25" s="10"/>
      <c r="YB25" s="10"/>
      <c r="YC25" s="10"/>
      <c r="YD25"/>
      <c r="YE25"/>
      <c r="YF25"/>
      <c r="YG25"/>
      <c r="YH25"/>
      <c r="YI25"/>
      <c r="YJ25" s="10"/>
      <c r="YK25" s="10"/>
      <c r="YL25" s="10"/>
      <c r="YM25"/>
      <c r="YN25"/>
      <c r="YO25"/>
      <c r="YP25"/>
      <c r="YQ25"/>
      <c r="YR25"/>
      <c r="YS25" s="10"/>
      <c r="YT25" s="10"/>
      <c r="YU25" s="10"/>
      <c r="YV25"/>
      <c r="YW25"/>
      <c r="YX25"/>
      <c r="YY25"/>
      <c r="YZ25"/>
      <c r="ZA25"/>
      <c r="ZB25" s="10"/>
      <c r="ZC25" s="10"/>
      <c r="ZD25" s="10"/>
      <c r="ZE25"/>
      <c r="ZF25"/>
      <c r="ZG25"/>
      <c r="ZH25"/>
      <c r="ZI25"/>
      <c r="ZJ25"/>
      <c r="ZK25" s="10"/>
      <c r="ZL25" s="10"/>
      <c r="ZM25" s="10"/>
      <c r="ZN25"/>
      <c r="ZO25"/>
      <c r="ZP25"/>
      <c r="ZQ25"/>
      <c r="ZR25"/>
      <c r="ZS25"/>
      <c r="ZT25" s="10"/>
      <c r="ZU25" s="10"/>
      <c r="ZV25" s="10"/>
      <c r="ZW25"/>
      <c r="ZX25"/>
      <c r="ZY25"/>
      <c r="ZZ25"/>
      <c r="AAA25"/>
      <c r="AAB25"/>
      <c r="AAC25" s="10"/>
      <c r="AAD25" s="10"/>
      <c r="AAE25" s="10"/>
      <c r="AAF25"/>
      <c r="AAG25"/>
      <c r="AAH25"/>
      <c r="AAI25"/>
      <c r="AAJ25"/>
      <c r="AAK25"/>
      <c r="AAL25" s="10"/>
      <c r="AAM25" s="10"/>
      <c r="AAN25" s="10"/>
      <c r="AAO25"/>
      <c r="AAP25"/>
      <c r="AAQ25"/>
      <c r="AAR25"/>
      <c r="AAS25"/>
      <c r="AAT25"/>
      <c r="AAU25" s="10"/>
      <c r="AAV25" s="10"/>
      <c r="AAW25" s="10"/>
      <c r="AAX25"/>
      <c r="AAY25"/>
      <c r="AAZ25"/>
      <c r="ABA25"/>
      <c r="ABB25"/>
      <c r="ABC25"/>
      <c r="ABD25" s="10"/>
      <c r="ABE25" s="10"/>
      <c r="ABF25" s="10"/>
      <c r="ABG25"/>
      <c r="ABH25"/>
      <c r="ABI25"/>
      <c r="ABJ25"/>
      <c r="ABK25"/>
      <c r="ABL25"/>
      <c r="ABM25" s="10"/>
      <c r="ABN25" s="10"/>
      <c r="ABO25" s="10"/>
      <c r="ABP25"/>
      <c r="ABQ25"/>
      <c r="ABR25"/>
      <c r="ABS25"/>
      <c r="ABT25"/>
      <c r="ABU25"/>
      <c r="ABV25" s="10"/>
      <c r="ABW25" s="10"/>
      <c r="ABX25" s="10"/>
      <c r="ABY25"/>
      <c r="ABZ25"/>
      <c r="ACA25"/>
      <c r="ACB25"/>
      <c r="ACC25"/>
      <c r="ACD25"/>
      <c r="ACE25" s="10"/>
      <c r="ACF25" s="10"/>
      <c r="ACG25" s="10"/>
      <c r="ACH25"/>
      <c r="ACI25"/>
      <c r="ACJ25"/>
      <c r="ACK25"/>
      <c r="ACL25"/>
      <c r="ACM25"/>
      <c r="ACN25" s="10"/>
      <c r="ACO25" s="10"/>
      <c r="ACP25" s="10"/>
      <c r="ACQ25"/>
      <c r="ACR25"/>
      <c r="ACS25"/>
      <c r="ACT25"/>
      <c r="ACU25"/>
      <c r="ACV25"/>
      <c r="ACW25" s="10"/>
      <c r="ACX25" s="10"/>
      <c r="ACY25" s="10"/>
      <c r="ACZ25"/>
      <c r="ADA25"/>
      <c r="ADB25"/>
      <c r="ADC25"/>
      <c r="ADD25"/>
      <c r="ADE25"/>
      <c r="ADF25" s="10"/>
      <c r="ADG25" s="10"/>
      <c r="ADH25" s="10"/>
      <c r="ADI25"/>
      <c r="ADJ25"/>
      <c r="ADK25"/>
      <c r="ADL25"/>
      <c r="ADM25"/>
      <c r="ADN25"/>
      <c r="ADO25" s="10"/>
      <c r="ADP25" s="10"/>
      <c r="ADQ25" s="10"/>
      <c r="ADR25"/>
      <c r="ADS25"/>
      <c r="ADT25"/>
      <c r="ADU25"/>
      <c r="ADV25"/>
      <c r="ADW25"/>
      <c r="ADX25" s="10"/>
      <c r="ADY25" s="10"/>
      <c r="ADZ25" s="10"/>
      <c r="AEA25"/>
      <c r="AEB25"/>
      <c r="AEC25"/>
      <c r="AED25"/>
      <c r="AEE25"/>
      <c r="AEF25"/>
      <c r="AEG25" s="10"/>
      <c r="AEH25" s="10"/>
      <c r="AEI25" s="10"/>
      <c r="AEJ25"/>
      <c r="AEK25"/>
      <c r="AEL25"/>
      <c r="AEM25"/>
      <c r="AEN25"/>
      <c r="AEO25"/>
      <c r="AEP25" s="10"/>
      <c r="AEQ25" s="10"/>
      <c r="AER25" s="10"/>
      <c r="AES25"/>
      <c r="AET25"/>
      <c r="AEU25"/>
      <c r="AEV25"/>
      <c r="AEW25"/>
      <c r="AEX25"/>
      <c r="AEY25" s="10"/>
      <c r="AEZ25" s="10"/>
      <c r="AFA25" s="10"/>
      <c r="AFB25"/>
      <c r="AFC25"/>
      <c r="AFD25"/>
      <c r="AFE25"/>
      <c r="AFF25"/>
      <c r="AFG25"/>
      <c r="AFH25" s="10"/>
      <c r="AFI25" s="10"/>
      <c r="AFJ25" s="10"/>
      <c r="AFK25"/>
      <c r="AFL25"/>
      <c r="AFM25"/>
      <c r="AFN25"/>
      <c r="AFO25"/>
      <c r="AFP25"/>
      <c r="AFQ25" s="10"/>
      <c r="AFR25" s="10"/>
      <c r="AFS25" s="10"/>
      <c r="AFT25"/>
      <c r="AFU25"/>
      <c r="AFV25"/>
      <c r="AFW25"/>
      <c r="AFX25"/>
      <c r="AFY25"/>
      <c r="AFZ25" s="10"/>
      <c r="AGA25" s="10"/>
      <c r="AGB25" s="10"/>
      <c r="AGC25"/>
      <c r="AGD25"/>
      <c r="AGE25"/>
      <c r="AGF25"/>
      <c r="AGG25"/>
      <c r="AGH25"/>
      <c r="AGI25" s="10"/>
      <c r="AGJ25" s="10"/>
      <c r="AGK25" s="10"/>
      <c r="AGL25"/>
      <c r="AGM25"/>
      <c r="AGN25"/>
      <c r="AGO25"/>
      <c r="AGP25"/>
      <c r="AGQ25"/>
      <c r="AGR25" s="10"/>
      <c r="AGS25" s="10"/>
      <c r="AGT25" s="10"/>
      <c r="AGU25"/>
      <c r="AGV25"/>
      <c r="AGW25"/>
      <c r="AGX25"/>
      <c r="AGY25"/>
      <c r="AGZ25"/>
      <c r="AHA25" s="10"/>
      <c r="AHB25" s="10"/>
      <c r="AHC25" s="10"/>
      <c r="AHD25"/>
      <c r="AHE25"/>
      <c r="AHF25"/>
      <c r="AHG25"/>
      <c r="AHH25"/>
      <c r="AHI25"/>
      <c r="AHJ25" s="10"/>
      <c r="AHK25" s="10"/>
      <c r="AHL25" s="10"/>
      <c r="AHM25"/>
      <c r="AHN25"/>
      <c r="AHO25"/>
      <c r="AHP25"/>
      <c r="AHQ25"/>
      <c r="AHR25"/>
      <c r="AHS25" s="10"/>
      <c r="AHT25" s="10"/>
      <c r="AHU25" s="10"/>
      <c r="AHV25"/>
      <c r="AHW25"/>
      <c r="AHX25"/>
      <c r="AHY25"/>
      <c r="AHZ25"/>
      <c r="AIA25"/>
      <c r="AIB25" s="10"/>
      <c r="AIC25" s="10"/>
      <c r="AID25" s="10"/>
      <c r="AIE25"/>
      <c r="AIF25"/>
      <c r="AIG25"/>
      <c r="AIH25"/>
      <c r="AII25"/>
      <c r="AIJ25"/>
      <c r="AIK25" s="10"/>
      <c r="AIL25" s="10"/>
      <c r="AIM25" s="10"/>
      <c r="AIN25"/>
      <c r="AIO25"/>
      <c r="AIP25"/>
      <c r="AIQ25"/>
      <c r="AIR25"/>
      <c r="AIS25"/>
      <c r="AIT25" s="10"/>
      <c r="AIU25" s="10"/>
      <c r="AIV25" s="10"/>
      <c r="AIW25"/>
      <c r="AIX25"/>
      <c r="AIY25"/>
      <c r="AIZ25"/>
      <c r="AJA25"/>
      <c r="AJB25"/>
      <c r="AJC25" s="10"/>
      <c r="AJD25" s="10"/>
      <c r="AJE25" s="10"/>
      <c r="AJF25"/>
      <c r="AJG25"/>
      <c r="AJH25"/>
      <c r="AJI25"/>
      <c r="AJJ25"/>
      <c r="AJK25"/>
      <c r="AJL25" s="10"/>
      <c r="AJM25" s="10"/>
      <c r="AJN25" s="10"/>
    </row>
    <row r="26" spans="1:950" s="32" customFormat="1" ht="16.5" customHeight="1" x14ac:dyDescent="0.25">
      <c r="A26" s="131" t="s">
        <v>136</v>
      </c>
      <c r="B26" s="113" t="s">
        <v>239</v>
      </c>
      <c r="C26" s="219"/>
      <c r="D26" s="10"/>
      <c r="E26" s="10"/>
      <c r="F26"/>
      <c r="G26"/>
      <c r="H26"/>
      <c r="I26"/>
      <c r="J26"/>
      <c r="K26"/>
      <c r="L26" s="10"/>
      <c r="M26" s="10"/>
      <c r="N26" s="10"/>
      <c r="O26"/>
      <c r="P26"/>
      <c r="Q26"/>
      <c r="R26"/>
      <c r="S26"/>
      <c r="T26"/>
      <c r="U26" s="10"/>
      <c r="V26" s="10"/>
      <c r="W26" s="10"/>
      <c r="X26"/>
      <c r="Y26"/>
      <c r="Z26"/>
      <c r="AA26"/>
      <c r="AB26"/>
      <c r="AC26"/>
      <c r="AD26" s="10"/>
      <c r="AE26" s="10"/>
      <c r="AF26" s="10"/>
      <c r="AG26"/>
      <c r="AH26"/>
      <c r="AI26"/>
      <c r="AJ26"/>
      <c r="AK26"/>
      <c r="AL26"/>
      <c r="AM26" s="10"/>
      <c r="AN26" s="10"/>
      <c r="AO26" s="10"/>
      <c r="AP26"/>
      <c r="AQ26"/>
      <c r="AR26"/>
      <c r="AS26"/>
      <c r="AT26"/>
      <c r="AU26"/>
      <c r="AV26" s="10"/>
      <c r="AW26" s="10"/>
      <c r="AX26" s="10"/>
      <c r="AY26"/>
      <c r="AZ26"/>
      <c r="BA26"/>
      <c r="BB26"/>
      <c r="BC26"/>
      <c r="BD26"/>
      <c r="BE26" s="10"/>
      <c r="BF26" s="10"/>
      <c r="BG26" s="10"/>
      <c r="BH26"/>
      <c r="BI26"/>
      <c r="BJ26"/>
      <c r="BK26"/>
      <c r="BL26"/>
      <c r="BM26"/>
      <c r="BN26" s="10"/>
      <c r="BO26" s="10"/>
      <c r="BP26" s="10"/>
      <c r="BQ26"/>
      <c r="BR26"/>
      <c r="BS26"/>
      <c r="BT26"/>
      <c r="BU26"/>
      <c r="BV26"/>
      <c r="BW26" s="10"/>
      <c r="BX26" s="10"/>
      <c r="BY26" s="10"/>
      <c r="BZ26"/>
      <c r="CA26"/>
      <c r="CB26"/>
      <c r="CC26"/>
      <c r="CD26"/>
      <c r="CE26"/>
      <c r="CF26" s="10"/>
      <c r="CG26" s="10"/>
      <c r="CH26" s="10"/>
      <c r="CI26"/>
      <c r="CJ26"/>
      <c r="CK26"/>
      <c r="CL26"/>
      <c r="CM26"/>
      <c r="CN26"/>
      <c r="CO26" s="10"/>
      <c r="CP26" s="10"/>
      <c r="CQ26" s="10"/>
      <c r="CR26"/>
      <c r="CS26"/>
      <c r="CT26"/>
      <c r="CU26"/>
      <c r="CV26"/>
      <c r="CW26"/>
      <c r="CX26" s="10"/>
      <c r="CY26" s="10"/>
      <c r="CZ26" s="10"/>
      <c r="DA26"/>
      <c r="DB26"/>
      <c r="DC26"/>
      <c r="DD26"/>
      <c r="DE26"/>
      <c r="DF26"/>
      <c r="DG26" s="10"/>
      <c r="DH26" s="10"/>
      <c r="DI26" s="10"/>
      <c r="DJ26"/>
      <c r="DK26"/>
      <c r="DL26"/>
      <c r="DM26"/>
      <c r="DN26"/>
      <c r="DO26"/>
      <c r="DP26" s="10"/>
      <c r="DQ26" s="10"/>
      <c r="DR26" s="10"/>
      <c r="DS26"/>
      <c r="DT26"/>
      <c r="DU26"/>
      <c r="DV26"/>
      <c r="DW26"/>
      <c r="DX26"/>
      <c r="DY26" s="10"/>
      <c r="DZ26" s="10"/>
      <c r="EA26" s="10"/>
      <c r="EB26"/>
      <c r="EC26"/>
      <c r="ED26"/>
      <c r="EE26"/>
      <c r="EF26"/>
      <c r="EG26"/>
      <c r="EH26" s="10"/>
      <c r="EI26" s="10"/>
      <c r="EJ26" s="10"/>
      <c r="EK26"/>
      <c r="EL26"/>
      <c r="EM26"/>
      <c r="EN26"/>
      <c r="EO26"/>
      <c r="EP26"/>
      <c r="EQ26" s="10"/>
      <c r="ER26" s="10"/>
      <c r="ES26" s="10"/>
      <c r="ET26"/>
      <c r="EU26"/>
      <c r="EV26"/>
      <c r="EW26"/>
      <c r="EX26"/>
      <c r="EY26"/>
      <c r="EZ26" s="10"/>
      <c r="FA26" s="10"/>
      <c r="FB26" s="10"/>
      <c r="FC26"/>
      <c r="FD26"/>
      <c r="FE26"/>
      <c r="FF26"/>
      <c r="FG26"/>
      <c r="FH26"/>
      <c r="FI26" s="10"/>
      <c r="FJ26" s="10"/>
      <c r="FK26" s="10"/>
      <c r="FL26"/>
      <c r="FM26"/>
      <c r="FN26"/>
      <c r="FO26"/>
      <c r="FP26"/>
      <c r="FQ26"/>
      <c r="FR26" s="10"/>
      <c r="FS26" s="10"/>
      <c r="FT26" s="10"/>
      <c r="FU26"/>
      <c r="FV26"/>
      <c r="FW26"/>
      <c r="FX26"/>
      <c r="FY26"/>
      <c r="FZ26"/>
      <c r="GA26" s="10"/>
      <c r="GB26" s="10"/>
      <c r="GC26" s="10"/>
      <c r="GD26"/>
      <c r="GE26"/>
      <c r="GF26"/>
      <c r="GG26"/>
      <c r="GH26"/>
      <c r="GI26"/>
      <c r="GJ26" s="10"/>
      <c r="GK26" s="10"/>
      <c r="GL26" s="10"/>
      <c r="GM26"/>
      <c r="GN26"/>
      <c r="GO26"/>
      <c r="GP26"/>
      <c r="GQ26"/>
      <c r="GR26"/>
      <c r="GS26" s="10"/>
      <c r="GT26" s="10"/>
      <c r="GU26" s="10"/>
      <c r="GV26"/>
      <c r="GW26"/>
      <c r="GX26"/>
      <c r="GY26"/>
      <c r="GZ26"/>
      <c r="HA26"/>
      <c r="HB26" s="10"/>
      <c r="HC26" s="10"/>
      <c r="HD26" s="10"/>
      <c r="HE26"/>
      <c r="HF26"/>
      <c r="HG26"/>
      <c r="HH26"/>
      <c r="HI26"/>
      <c r="HJ26"/>
      <c r="HK26" s="10"/>
      <c r="HL26" s="10"/>
      <c r="HM26" s="10"/>
      <c r="HN26"/>
      <c r="HO26"/>
      <c r="HP26"/>
      <c r="HQ26"/>
      <c r="HR26"/>
      <c r="HS26"/>
      <c r="HT26" s="10"/>
      <c r="HU26" s="10"/>
      <c r="HV26" s="10"/>
      <c r="HW26"/>
      <c r="HX26"/>
      <c r="HY26"/>
      <c r="HZ26"/>
      <c r="IA26"/>
      <c r="IB26"/>
      <c r="IC26" s="10"/>
      <c r="ID26" s="10"/>
      <c r="IE26" s="10"/>
      <c r="IF26"/>
      <c r="IG26"/>
      <c r="IH26"/>
      <c r="II26"/>
      <c r="IJ26"/>
      <c r="IK26"/>
      <c r="IL26" s="10"/>
      <c r="IM26" s="10"/>
      <c r="IN26" s="10"/>
      <c r="IO26"/>
      <c r="IP26"/>
      <c r="IQ26"/>
      <c r="IR26"/>
      <c r="IS26"/>
      <c r="IT26"/>
      <c r="IU26" s="10"/>
      <c r="IV26" s="10"/>
      <c r="IW26" s="10"/>
      <c r="IX26"/>
      <c r="IY26"/>
      <c r="IZ26"/>
      <c r="JA26"/>
      <c r="JB26"/>
      <c r="JC26"/>
      <c r="JD26" s="10"/>
      <c r="JE26" s="10"/>
      <c r="JF26" s="10"/>
      <c r="JG26"/>
      <c r="JH26"/>
      <c r="JI26"/>
      <c r="JJ26"/>
      <c r="JK26"/>
      <c r="JL26"/>
      <c r="JM26" s="10"/>
      <c r="JN26" s="10"/>
      <c r="JO26" s="10"/>
      <c r="JP26"/>
      <c r="JQ26"/>
      <c r="JR26"/>
      <c r="JS26"/>
      <c r="JT26"/>
      <c r="JU26"/>
      <c r="JV26" s="10"/>
      <c r="JW26" s="10"/>
      <c r="JX26" s="10"/>
      <c r="JY26"/>
      <c r="JZ26"/>
      <c r="KA26"/>
      <c r="KB26"/>
      <c r="KC26"/>
      <c r="KD26"/>
      <c r="KE26" s="10"/>
      <c r="KF26" s="10"/>
      <c r="KG26" s="10"/>
      <c r="KH26"/>
      <c r="KI26"/>
      <c r="KJ26"/>
      <c r="KK26"/>
      <c r="KL26"/>
      <c r="KM26"/>
      <c r="KN26" s="10"/>
      <c r="KO26" s="10"/>
      <c r="KP26" s="10"/>
      <c r="KQ26"/>
      <c r="KR26"/>
      <c r="KS26"/>
      <c r="KT26"/>
      <c r="KU26"/>
      <c r="KV26"/>
      <c r="KW26" s="10"/>
      <c r="KX26" s="10"/>
      <c r="KY26" s="10"/>
      <c r="KZ26"/>
      <c r="LA26"/>
      <c r="LB26"/>
      <c r="LC26"/>
      <c r="LD26"/>
      <c r="LE26"/>
      <c r="LF26" s="10"/>
      <c r="LG26" s="10"/>
      <c r="LH26" s="10"/>
      <c r="LI26"/>
      <c r="LJ26"/>
      <c r="LK26"/>
      <c r="LL26"/>
      <c r="LM26"/>
      <c r="LN26"/>
      <c r="LO26" s="10"/>
      <c r="LP26" s="10"/>
      <c r="LQ26" s="10"/>
      <c r="LR26"/>
      <c r="LS26"/>
      <c r="LT26"/>
      <c r="LU26"/>
      <c r="LV26"/>
      <c r="LW26"/>
      <c r="LX26" s="10"/>
      <c r="LY26" s="10"/>
      <c r="LZ26" s="10"/>
      <c r="MA26"/>
      <c r="MB26"/>
      <c r="MC26"/>
      <c r="MD26"/>
      <c r="ME26"/>
      <c r="MF26"/>
      <c r="MG26" s="10"/>
      <c r="MH26" s="10"/>
      <c r="MI26" s="10"/>
      <c r="MJ26"/>
      <c r="MK26"/>
      <c r="ML26"/>
      <c r="MM26"/>
      <c r="MN26"/>
      <c r="MO26"/>
      <c r="MP26" s="10"/>
      <c r="MQ26" s="10"/>
      <c r="MR26" s="10"/>
      <c r="MS26"/>
      <c r="MT26"/>
      <c r="MU26"/>
      <c r="MV26"/>
      <c r="MW26"/>
      <c r="MX26"/>
      <c r="MY26" s="10"/>
      <c r="MZ26" s="10"/>
      <c r="NA26" s="10"/>
      <c r="NB26"/>
      <c r="NC26"/>
      <c r="ND26"/>
      <c r="NE26"/>
      <c r="NF26"/>
      <c r="NG26"/>
      <c r="NH26" s="10"/>
      <c r="NI26" s="10"/>
      <c r="NJ26" s="10"/>
      <c r="NK26"/>
      <c r="NL26"/>
      <c r="NM26"/>
      <c r="NN26"/>
      <c r="NO26"/>
      <c r="NP26"/>
      <c r="NQ26" s="10"/>
      <c r="NR26" s="10"/>
      <c r="NS26" s="10"/>
      <c r="NT26"/>
      <c r="NU26"/>
      <c r="NV26"/>
      <c r="NW26"/>
      <c r="NX26"/>
      <c r="NY26"/>
      <c r="NZ26" s="10"/>
      <c r="OA26" s="10"/>
      <c r="OB26" s="10"/>
      <c r="OC26"/>
      <c r="OD26"/>
      <c r="OE26"/>
      <c r="OF26"/>
      <c r="OG26"/>
      <c r="OH26"/>
      <c r="OI26" s="10"/>
      <c r="OJ26" s="10"/>
      <c r="OK26" s="10"/>
      <c r="OL26"/>
      <c r="OM26"/>
      <c r="ON26"/>
      <c r="OO26"/>
      <c r="OP26"/>
      <c r="OQ26"/>
      <c r="OR26" s="10"/>
      <c r="OS26" s="10"/>
      <c r="OT26" s="10"/>
      <c r="OU26"/>
      <c r="OV26"/>
      <c r="OW26"/>
      <c r="OX26"/>
      <c r="OY26"/>
      <c r="OZ26"/>
      <c r="PA26" s="10"/>
      <c r="PB26" s="10"/>
      <c r="PC26" s="10"/>
      <c r="PD26"/>
      <c r="PE26"/>
      <c r="PF26"/>
      <c r="PG26"/>
      <c r="PH26"/>
      <c r="PI26"/>
      <c r="PJ26" s="10"/>
      <c r="PK26" s="10"/>
      <c r="PL26" s="10"/>
      <c r="PM26"/>
      <c r="PN26"/>
      <c r="PO26"/>
      <c r="PP26"/>
      <c r="PQ26"/>
      <c r="PR26"/>
      <c r="PS26" s="10"/>
      <c r="PT26" s="10"/>
      <c r="PU26" s="10"/>
      <c r="PV26"/>
      <c r="PW26"/>
      <c r="PX26"/>
      <c r="PY26"/>
      <c r="PZ26"/>
      <c r="QA26"/>
      <c r="QB26" s="10"/>
      <c r="QC26" s="10"/>
      <c r="QD26" s="10"/>
      <c r="QE26"/>
      <c r="QF26"/>
      <c r="QG26"/>
      <c r="QH26"/>
      <c r="QI26"/>
      <c r="QJ26"/>
      <c r="QK26" s="10"/>
      <c r="QL26" s="10"/>
      <c r="QM26" s="10"/>
      <c r="QN26"/>
      <c r="QO26"/>
      <c r="QP26"/>
      <c r="QQ26"/>
      <c r="QR26"/>
      <c r="QS26"/>
      <c r="QT26" s="10"/>
      <c r="QU26" s="10"/>
      <c r="QV26" s="10"/>
      <c r="QW26"/>
      <c r="QX26"/>
      <c r="QY26"/>
      <c r="QZ26"/>
      <c r="RA26"/>
      <c r="RB26"/>
      <c r="RC26" s="10"/>
      <c r="RD26" s="10"/>
      <c r="RE26" s="10"/>
      <c r="RF26"/>
      <c r="RG26"/>
      <c r="RH26"/>
      <c r="RI26"/>
      <c r="RJ26"/>
      <c r="RK26"/>
      <c r="RL26" s="10"/>
      <c r="RM26" s="10"/>
      <c r="RN26" s="10"/>
      <c r="RO26"/>
      <c r="RP26"/>
      <c r="RQ26"/>
      <c r="RR26"/>
      <c r="RS26"/>
      <c r="RT26"/>
      <c r="RU26" s="10"/>
      <c r="RV26" s="10"/>
      <c r="RW26" s="10"/>
      <c r="RX26"/>
      <c r="RY26"/>
      <c r="RZ26"/>
      <c r="SA26"/>
      <c r="SB26"/>
      <c r="SC26"/>
      <c r="SD26" s="10"/>
      <c r="SE26" s="10"/>
      <c r="SF26" s="10"/>
      <c r="SG26"/>
      <c r="SH26"/>
      <c r="SI26"/>
      <c r="SJ26"/>
      <c r="SK26"/>
      <c r="SL26"/>
      <c r="SM26" s="10"/>
      <c r="SN26" s="10"/>
      <c r="SO26" s="10"/>
      <c r="SP26"/>
      <c r="SQ26"/>
      <c r="SR26"/>
      <c r="SS26"/>
      <c r="ST26"/>
      <c r="SU26"/>
      <c r="SV26" s="10"/>
      <c r="SW26" s="10"/>
      <c r="SX26" s="10"/>
      <c r="SY26"/>
      <c r="SZ26"/>
      <c r="TA26"/>
      <c r="TB26"/>
      <c r="TC26"/>
      <c r="TD26"/>
      <c r="TE26" s="10"/>
      <c r="TF26" s="10"/>
      <c r="TG26" s="10"/>
      <c r="TH26"/>
      <c r="TI26"/>
      <c r="TJ26"/>
      <c r="TK26"/>
      <c r="TL26"/>
      <c r="TM26"/>
      <c r="TN26" s="10"/>
      <c r="TO26" s="10"/>
      <c r="TP26" s="10"/>
      <c r="TQ26"/>
      <c r="TR26"/>
      <c r="TS26"/>
      <c r="TT26"/>
      <c r="TU26"/>
      <c r="TV26"/>
      <c r="TW26" s="10"/>
      <c r="TX26" s="10"/>
      <c r="TY26" s="10"/>
      <c r="TZ26"/>
      <c r="UA26"/>
      <c r="UB26"/>
      <c r="UC26"/>
      <c r="UD26"/>
      <c r="UE26"/>
      <c r="UF26" s="10"/>
      <c r="UG26" s="10"/>
      <c r="UH26" s="10"/>
      <c r="UI26"/>
      <c r="UJ26"/>
      <c r="UK26"/>
      <c r="UL26"/>
      <c r="UM26"/>
      <c r="UN26"/>
      <c r="UO26" s="10"/>
      <c r="UP26" s="10"/>
      <c r="UQ26" s="10"/>
      <c r="UR26"/>
      <c r="US26"/>
      <c r="UT26"/>
      <c r="UU26"/>
      <c r="UV26"/>
      <c r="UW26"/>
      <c r="UX26" s="10"/>
      <c r="UY26" s="10"/>
      <c r="UZ26" s="10"/>
      <c r="VA26"/>
      <c r="VB26"/>
      <c r="VC26"/>
      <c r="VD26"/>
      <c r="VE26"/>
      <c r="VF26"/>
      <c r="VG26" s="10"/>
      <c r="VH26" s="10"/>
      <c r="VI26" s="10"/>
      <c r="VJ26"/>
      <c r="VK26"/>
      <c r="VL26"/>
      <c r="VM26"/>
      <c r="VN26"/>
      <c r="VO26"/>
      <c r="VP26" s="10"/>
      <c r="VQ26" s="10"/>
      <c r="VR26" s="10"/>
      <c r="VS26"/>
      <c r="VT26"/>
      <c r="VU26"/>
      <c r="VV26"/>
      <c r="VW26"/>
      <c r="VX26"/>
      <c r="VY26" s="10"/>
      <c r="VZ26" s="10"/>
      <c r="WA26" s="10"/>
      <c r="WB26"/>
      <c r="WC26"/>
      <c r="WD26"/>
      <c r="WE26"/>
      <c r="WF26"/>
      <c r="WG26"/>
      <c r="WH26" s="10"/>
      <c r="WI26" s="10"/>
      <c r="WJ26" s="10"/>
      <c r="WK26"/>
      <c r="WL26"/>
      <c r="WM26"/>
      <c r="WN26"/>
      <c r="WO26"/>
      <c r="WP26"/>
      <c r="WQ26" s="10"/>
      <c r="WR26" s="10"/>
      <c r="WS26" s="10"/>
      <c r="WT26"/>
      <c r="WU26"/>
      <c r="WV26"/>
      <c r="WW26"/>
      <c r="WX26"/>
      <c r="WY26"/>
      <c r="WZ26" s="10"/>
      <c r="XA26" s="10"/>
      <c r="XB26" s="10"/>
      <c r="XC26"/>
      <c r="XD26"/>
      <c r="XE26"/>
      <c r="XF26"/>
      <c r="XG26"/>
      <c r="XH26"/>
      <c r="XI26" s="10"/>
      <c r="XJ26" s="10"/>
      <c r="XK26" s="10"/>
      <c r="XL26"/>
      <c r="XM26"/>
      <c r="XN26"/>
      <c r="XO26"/>
      <c r="XP26"/>
      <c r="XQ26"/>
      <c r="XR26" s="10"/>
      <c r="XS26" s="10"/>
      <c r="XT26" s="10"/>
      <c r="XU26"/>
      <c r="XV26"/>
      <c r="XW26"/>
      <c r="XX26"/>
      <c r="XY26"/>
      <c r="XZ26"/>
      <c r="YA26" s="10"/>
      <c r="YB26" s="10"/>
      <c r="YC26" s="10"/>
      <c r="YD26"/>
      <c r="YE26"/>
      <c r="YF26"/>
      <c r="YG26"/>
      <c r="YH26"/>
      <c r="YI26"/>
      <c r="YJ26" s="10"/>
      <c r="YK26" s="10"/>
      <c r="YL26" s="10"/>
      <c r="YM26"/>
      <c r="YN26"/>
      <c r="YO26"/>
      <c r="YP26"/>
      <c r="YQ26"/>
      <c r="YR26"/>
      <c r="YS26" s="10"/>
      <c r="YT26" s="10"/>
      <c r="YU26" s="10"/>
      <c r="YV26"/>
      <c r="YW26"/>
      <c r="YX26"/>
      <c r="YY26"/>
      <c r="YZ26"/>
      <c r="ZA26"/>
      <c r="ZB26" s="10"/>
      <c r="ZC26" s="10"/>
      <c r="ZD26" s="10"/>
      <c r="ZE26"/>
      <c r="ZF26"/>
      <c r="ZG26"/>
      <c r="ZH26"/>
      <c r="ZI26"/>
      <c r="ZJ26"/>
      <c r="ZK26" s="10"/>
      <c r="ZL26" s="10"/>
      <c r="ZM26" s="10"/>
      <c r="ZN26"/>
      <c r="ZO26"/>
      <c r="ZP26"/>
      <c r="ZQ26"/>
      <c r="ZR26"/>
      <c r="ZS26"/>
      <c r="ZT26" s="10"/>
      <c r="ZU26" s="10"/>
      <c r="ZV26" s="10"/>
      <c r="ZW26"/>
      <c r="ZX26"/>
      <c r="ZY26"/>
      <c r="ZZ26"/>
      <c r="AAA26"/>
      <c r="AAB26"/>
      <c r="AAC26" s="10"/>
      <c r="AAD26" s="10"/>
      <c r="AAE26" s="10"/>
      <c r="AAF26"/>
      <c r="AAG26"/>
      <c r="AAH26"/>
      <c r="AAI26"/>
      <c r="AAJ26"/>
      <c r="AAK26"/>
      <c r="AAL26" s="10"/>
      <c r="AAM26" s="10"/>
      <c r="AAN26" s="10"/>
      <c r="AAO26"/>
      <c r="AAP26"/>
      <c r="AAQ26"/>
      <c r="AAR26"/>
      <c r="AAS26"/>
      <c r="AAT26"/>
      <c r="AAU26" s="10"/>
      <c r="AAV26" s="10"/>
      <c r="AAW26" s="10"/>
      <c r="AAX26"/>
      <c r="AAY26"/>
      <c r="AAZ26"/>
      <c r="ABA26"/>
      <c r="ABB26"/>
      <c r="ABC26"/>
      <c r="ABD26" s="10"/>
      <c r="ABE26" s="10"/>
      <c r="ABF26" s="10"/>
      <c r="ABG26"/>
      <c r="ABH26"/>
      <c r="ABI26"/>
      <c r="ABJ26"/>
      <c r="ABK26"/>
      <c r="ABL26"/>
      <c r="ABM26" s="10"/>
      <c r="ABN26" s="10"/>
      <c r="ABO26" s="10"/>
      <c r="ABP26"/>
      <c r="ABQ26"/>
      <c r="ABR26"/>
      <c r="ABS26"/>
      <c r="ABT26"/>
      <c r="ABU26"/>
      <c r="ABV26" s="10"/>
      <c r="ABW26" s="10"/>
      <c r="ABX26" s="10"/>
      <c r="ABY26"/>
      <c r="ABZ26"/>
      <c r="ACA26"/>
      <c r="ACB26"/>
      <c r="ACC26"/>
      <c r="ACD26"/>
      <c r="ACE26" s="10"/>
      <c r="ACF26" s="10"/>
      <c r="ACG26" s="10"/>
      <c r="ACH26"/>
      <c r="ACI26"/>
      <c r="ACJ26"/>
      <c r="ACK26"/>
      <c r="ACL26"/>
      <c r="ACM26"/>
      <c r="ACN26" s="10"/>
      <c r="ACO26" s="10"/>
      <c r="ACP26" s="10"/>
      <c r="ACQ26"/>
      <c r="ACR26"/>
      <c r="ACS26"/>
      <c r="ACT26"/>
      <c r="ACU26"/>
      <c r="ACV26"/>
      <c r="ACW26" s="10"/>
      <c r="ACX26" s="10"/>
      <c r="ACY26" s="10"/>
      <c r="ACZ26"/>
      <c r="ADA26"/>
      <c r="ADB26"/>
      <c r="ADC26"/>
      <c r="ADD26"/>
      <c r="ADE26"/>
      <c r="ADF26" s="10"/>
      <c r="ADG26" s="10"/>
      <c r="ADH26" s="10"/>
      <c r="ADI26"/>
      <c r="ADJ26"/>
      <c r="ADK26"/>
      <c r="ADL26"/>
      <c r="ADM26"/>
      <c r="ADN26"/>
      <c r="ADO26" s="10"/>
      <c r="ADP26" s="10"/>
      <c r="ADQ26" s="10"/>
      <c r="ADR26"/>
      <c r="ADS26"/>
      <c r="ADT26"/>
      <c r="ADU26"/>
      <c r="ADV26"/>
      <c r="ADW26"/>
      <c r="ADX26" s="10"/>
      <c r="ADY26" s="10"/>
      <c r="ADZ26" s="10"/>
      <c r="AEA26"/>
      <c r="AEB26"/>
      <c r="AEC26"/>
      <c r="AED26"/>
      <c r="AEE26"/>
      <c r="AEF26"/>
      <c r="AEG26" s="10"/>
      <c r="AEH26" s="10"/>
      <c r="AEI26" s="10"/>
      <c r="AEJ26"/>
      <c r="AEK26"/>
      <c r="AEL26"/>
      <c r="AEM26"/>
      <c r="AEN26"/>
      <c r="AEO26"/>
      <c r="AEP26" s="10"/>
      <c r="AEQ26" s="10"/>
      <c r="AER26" s="10"/>
      <c r="AES26"/>
      <c r="AET26"/>
      <c r="AEU26"/>
      <c r="AEV26"/>
      <c r="AEW26"/>
      <c r="AEX26"/>
      <c r="AEY26" s="10"/>
      <c r="AEZ26" s="10"/>
      <c r="AFA26" s="10"/>
      <c r="AFB26"/>
      <c r="AFC26"/>
      <c r="AFD26"/>
      <c r="AFE26"/>
      <c r="AFF26"/>
      <c r="AFG26"/>
      <c r="AFH26" s="10"/>
      <c r="AFI26" s="10"/>
      <c r="AFJ26" s="10"/>
      <c r="AFK26"/>
      <c r="AFL26"/>
      <c r="AFM26"/>
      <c r="AFN26"/>
      <c r="AFO26"/>
      <c r="AFP26"/>
      <c r="AFQ26" s="10"/>
      <c r="AFR26" s="10"/>
      <c r="AFS26" s="10"/>
      <c r="AFT26"/>
      <c r="AFU26"/>
      <c r="AFV26"/>
      <c r="AFW26"/>
      <c r="AFX26"/>
      <c r="AFY26"/>
      <c r="AFZ26" s="10"/>
      <c r="AGA26" s="10"/>
      <c r="AGB26" s="10"/>
      <c r="AGC26"/>
      <c r="AGD26"/>
      <c r="AGE26"/>
      <c r="AGF26"/>
      <c r="AGG26"/>
      <c r="AGH26"/>
      <c r="AGI26" s="10"/>
      <c r="AGJ26" s="10"/>
      <c r="AGK26" s="10"/>
      <c r="AGL26"/>
      <c r="AGM26"/>
      <c r="AGN26"/>
      <c r="AGO26"/>
      <c r="AGP26"/>
      <c r="AGQ26"/>
      <c r="AGR26" s="10"/>
      <c r="AGS26" s="10"/>
      <c r="AGT26" s="10"/>
      <c r="AGU26"/>
      <c r="AGV26"/>
      <c r="AGW26"/>
      <c r="AGX26"/>
      <c r="AGY26"/>
      <c r="AGZ26"/>
      <c r="AHA26" s="10"/>
      <c r="AHB26" s="10"/>
      <c r="AHC26" s="10"/>
      <c r="AHD26"/>
      <c r="AHE26"/>
      <c r="AHF26"/>
      <c r="AHG26"/>
      <c r="AHH26"/>
      <c r="AHI26"/>
      <c r="AHJ26" s="10"/>
      <c r="AHK26" s="10"/>
      <c r="AHL26" s="10"/>
      <c r="AHM26"/>
      <c r="AHN26"/>
      <c r="AHO26"/>
      <c r="AHP26"/>
      <c r="AHQ26"/>
      <c r="AHR26"/>
      <c r="AHS26" s="10"/>
      <c r="AHT26" s="10"/>
      <c r="AHU26" s="10"/>
      <c r="AHV26"/>
      <c r="AHW26"/>
      <c r="AHX26"/>
      <c r="AHY26"/>
      <c r="AHZ26"/>
      <c r="AIA26"/>
      <c r="AIB26" s="10"/>
      <c r="AIC26" s="10"/>
      <c r="AID26" s="10"/>
      <c r="AIE26"/>
      <c r="AIF26"/>
      <c r="AIG26"/>
      <c r="AIH26"/>
      <c r="AII26"/>
      <c r="AIJ26"/>
      <c r="AIK26" s="10"/>
      <c r="AIL26" s="10"/>
      <c r="AIM26" s="10"/>
      <c r="AIN26"/>
      <c r="AIO26"/>
      <c r="AIP26"/>
      <c r="AIQ26"/>
      <c r="AIR26"/>
      <c r="AIS26"/>
      <c r="AIT26" s="10"/>
      <c r="AIU26" s="10"/>
      <c r="AIV26" s="10"/>
      <c r="AIW26"/>
      <c r="AIX26"/>
      <c r="AIY26"/>
      <c r="AIZ26"/>
      <c r="AJA26"/>
      <c r="AJB26"/>
      <c r="AJC26" s="10"/>
      <c r="AJD26" s="10"/>
      <c r="AJE26" s="10"/>
      <c r="AJF26"/>
      <c r="AJG26"/>
      <c r="AJH26"/>
      <c r="AJI26"/>
      <c r="AJJ26"/>
      <c r="AJK26"/>
      <c r="AJL26" s="10"/>
      <c r="AJM26" s="10"/>
      <c r="AJN26" s="10"/>
    </row>
    <row r="27" spans="1:950" s="32" customFormat="1" ht="16.5" customHeight="1" x14ac:dyDescent="0.25">
      <c r="A27" s="131" t="s">
        <v>199</v>
      </c>
      <c r="B27" s="127"/>
      <c r="C27" s="10" t="s">
        <v>196</v>
      </c>
      <c r="D27" s="10"/>
      <c r="E27" s="10"/>
      <c r="F27"/>
      <c r="G27"/>
      <c r="H27"/>
      <c r="I27"/>
      <c r="J27"/>
      <c r="K27"/>
      <c r="L27" s="10"/>
      <c r="M27" s="10"/>
      <c r="N27" s="10"/>
      <c r="O27"/>
      <c r="P27"/>
      <c r="Q27"/>
      <c r="R27"/>
      <c r="S27"/>
      <c r="T27"/>
      <c r="U27" s="10"/>
      <c r="V27" s="10"/>
      <c r="W27" s="10"/>
      <c r="X27"/>
      <c r="Y27"/>
      <c r="Z27"/>
      <c r="AA27"/>
      <c r="AB27"/>
      <c r="AC27"/>
      <c r="AD27" s="10"/>
      <c r="AE27" s="10"/>
      <c r="AF27" s="10"/>
      <c r="AG27"/>
      <c r="AH27"/>
      <c r="AI27"/>
      <c r="AJ27"/>
      <c r="AK27"/>
      <c r="AL27"/>
      <c r="AM27" s="10"/>
      <c r="AN27" s="10"/>
      <c r="AO27" s="10"/>
      <c r="AP27"/>
      <c r="AQ27"/>
      <c r="AR27"/>
      <c r="AS27"/>
      <c r="AT27"/>
      <c r="AU27"/>
      <c r="AV27" s="10"/>
      <c r="AW27" s="10"/>
      <c r="AX27" s="10"/>
      <c r="AY27"/>
      <c r="AZ27"/>
      <c r="BA27"/>
      <c r="BB27"/>
      <c r="BC27"/>
      <c r="BD27"/>
      <c r="BE27" s="10"/>
      <c r="BF27" s="10"/>
      <c r="BG27" s="10"/>
      <c r="BH27"/>
      <c r="BI27"/>
      <c r="BJ27"/>
      <c r="BK27"/>
      <c r="BL27"/>
      <c r="BM27"/>
      <c r="BN27" s="10"/>
      <c r="BO27" s="10"/>
      <c r="BP27" s="10"/>
      <c r="BQ27"/>
      <c r="BR27"/>
      <c r="BS27"/>
      <c r="BT27"/>
      <c r="BU27"/>
      <c r="BV27"/>
      <c r="BW27" s="10"/>
      <c r="BX27" s="10"/>
      <c r="BY27" s="10"/>
      <c r="BZ27"/>
      <c r="CA27"/>
      <c r="CB27"/>
      <c r="CC27"/>
      <c r="CD27"/>
      <c r="CE27"/>
      <c r="CF27" s="10"/>
      <c r="CG27" s="10"/>
      <c r="CH27" s="10"/>
      <c r="CI27"/>
      <c r="CJ27"/>
      <c r="CK27"/>
      <c r="CL27"/>
      <c r="CM27"/>
      <c r="CN27"/>
      <c r="CO27" s="10"/>
      <c r="CP27" s="10"/>
      <c r="CQ27" s="10"/>
      <c r="CR27"/>
      <c r="CS27"/>
      <c r="CT27"/>
      <c r="CU27"/>
      <c r="CV27"/>
      <c r="CW27"/>
      <c r="CX27" s="10"/>
      <c r="CY27" s="10"/>
      <c r="CZ27" s="10"/>
      <c r="DA27"/>
      <c r="DB27"/>
      <c r="DC27"/>
      <c r="DD27"/>
      <c r="DE27"/>
      <c r="DF27"/>
      <c r="DG27" s="10"/>
      <c r="DH27" s="10"/>
      <c r="DI27" s="10"/>
      <c r="DJ27"/>
      <c r="DK27"/>
      <c r="DL27"/>
      <c r="DM27"/>
      <c r="DN27"/>
      <c r="DO27"/>
      <c r="DP27" s="10"/>
      <c r="DQ27" s="10"/>
      <c r="DR27" s="10"/>
      <c r="DS27"/>
      <c r="DT27"/>
      <c r="DU27"/>
      <c r="DV27"/>
      <c r="DW27"/>
      <c r="DX27"/>
      <c r="DY27" s="10"/>
      <c r="DZ27" s="10"/>
      <c r="EA27" s="10"/>
      <c r="EB27"/>
      <c r="EC27"/>
      <c r="ED27"/>
      <c r="EE27"/>
      <c r="EF27"/>
      <c r="EG27"/>
      <c r="EH27" s="10"/>
      <c r="EI27" s="10"/>
      <c r="EJ27" s="10"/>
      <c r="EK27"/>
      <c r="EL27"/>
      <c r="EM27"/>
      <c r="EN27"/>
      <c r="EO27"/>
      <c r="EP27"/>
      <c r="EQ27" s="10"/>
      <c r="ER27" s="10"/>
      <c r="ES27" s="10"/>
      <c r="ET27"/>
      <c r="EU27"/>
      <c r="EV27"/>
      <c r="EW27"/>
      <c r="EX27"/>
      <c r="EY27"/>
      <c r="EZ27" s="10"/>
      <c r="FA27" s="10"/>
      <c r="FB27" s="10"/>
      <c r="FC27"/>
      <c r="FD27"/>
      <c r="FE27"/>
      <c r="FF27"/>
      <c r="FG27"/>
      <c r="FH27"/>
      <c r="FI27" s="10"/>
      <c r="FJ27" s="10"/>
      <c r="FK27" s="10"/>
      <c r="FL27"/>
      <c r="FM27"/>
      <c r="FN27"/>
      <c r="FO27"/>
      <c r="FP27"/>
      <c r="FQ27"/>
      <c r="FR27" s="10"/>
      <c r="FS27" s="10"/>
      <c r="FT27" s="10"/>
      <c r="FU27"/>
      <c r="FV27"/>
      <c r="FW27"/>
      <c r="FX27"/>
      <c r="FY27"/>
      <c r="FZ27"/>
      <c r="GA27" s="10"/>
      <c r="GB27" s="10"/>
      <c r="GC27" s="10"/>
      <c r="GD27"/>
      <c r="GE27"/>
      <c r="GF27"/>
      <c r="GG27"/>
      <c r="GH27"/>
      <c r="GI27"/>
      <c r="GJ27" s="10"/>
      <c r="GK27" s="10"/>
      <c r="GL27" s="10"/>
      <c r="GM27"/>
      <c r="GN27"/>
      <c r="GO27"/>
      <c r="GP27"/>
      <c r="GQ27"/>
      <c r="GR27"/>
      <c r="GS27" s="10"/>
      <c r="GT27" s="10"/>
      <c r="GU27" s="10"/>
      <c r="GV27"/>
      <c r="GW27"/>
      <c r="GX27"/>
      <c r="GY27"/>
      <c r="GZ27"/>
      <c r="HA27"/>
      <c r="HB27" s="10"/>
      <c r="HC27" s="10"/>
      <c r="HD27" s="10"/>
      <c r="HE27"/>
      <c r="HF27"/>
      <c r="HG27"/>
      <c r="HH27"/>
      <c r="HI27"/>
      <c r="HJ27"/>
      <c r="HK27" s="10"/>
      <c r="HL27" s="10"/>
      <c r="HM27" s="10"/>
      <c r="HN27"/>
      <c r="HO27"/>
      <c r="HP27"/>
      <c r="HQ27"/>
      <c r="HR27"/>
      <c r="HS27"/>
      <c r="HT27" s="10"/>
      <c r="HU27" s="10"/>
      <c r="HV27" s="10"/>
      <c r="HW27"/>
      <c r="HX27"/>
      <c r="HY27"/>
      <c r="HZ27"/>
      <c r="IA27"/>
      <c r="IB27"/>
      <c r="IC27" s="10"/>
      <c r="ID27" s="10"/>
      <c r="IE27" s="10"/>
      <c r="IF27"/>
      <c r="IG27"/>
      <c r="IH27"/>
      <c r="II27"/>
      <c r="IJ27"/>
      <c r="IK27"/>
      <c r="IL27" s="10"/>
      <c r="IM27" s="10"/>
      <c r="IN27" s="10"/>
      <c r="IO27"/>
      <c r="IP27"/>
      <c r="IQ27"/>
      <c r="IR27"/>
      <c r="IS27"/>
      <c r="IT27"/>
      <c r="IU27" s="10"/>
      <c r="IV27" s="10"/>
      <c r="IW27" s="10"/>
      <c r="IX27"/>
      <c r="IY27"/>
      <c r="IZ27"/>
      <c r="JA27"/>
      <c r="JB27"/>
      <c r="JC27"/>
      <c r="JD27" s="10"/>
      <c r="JE27" s="10"/>
      <c r="JF27" s="10"/>
      <c r="JG27"/>
      <c r="JH27"/>
      <c r="JI27"/>
      <c r="JJ27"/>
      <c r="JK27"/>
      <c r="JL27"/>
      <c r="JM27" s="10"/>
      <c r="JN27" s="10"/>
      <c r="JO27" s="10"/>
      <c r="JP27"/>
      <c r="JQ27"/>
      <c r="JR27"/>
      <c r="JS27"/>
      <c r="JT27"/>
      <c r="JU27"/>
      <c r="JV27" s="10"/>
      <c r="JW27" s="10"/>
      <c r="JX27" s="10"/>
      <c r="JY27"/>
      <c r="JZ27"/>
      <c r="KA27"/>
      <c r="KB27"/>
      <c r="KC27"/>
      <c r="KD27"/>
      <c r="KE27" s="10"/>
      <c r="KF27" s="10"/>
      <c r="KG27" s="10"/>
      <c r="KH27"/>
      <c r="KI27"/>
      <c r="KJ27"/>
      <c r="KK27"/>
      <c r="KL27"/>
      <c r="KM27"/>
      <c r="KN27" s="10"/>
      <c r="KO27" s="10"/>
      <c r="KP27" s="10"/>
      <c r="KQ27"/>
      <c r="KR27"/>
      <c r="KS27"/>
      <c r="KT27"/>
      <c r="KU27"/>
      <c r="KV27"/>
      <c r="KW27" s="10"/>
      <c r="KX27" s="10"/>
      <c r="KY27" s="10"/>
      <c r="KZ27"/>
      <c r="LA27"/>
      <c r="LB27"/>
      <c r="LC27"/>
      <c r="LD27"/>
      <c r="LE27"/>
      <c r="LF27" s="10"/>
      <c r="LG27" s="10"/>
      <c r="LH27" s="10"/>
      <c r="LI27"/>
      <c r="LJ27"/>
      <c r="LK27"/>
      <c r="LL27"/>
      <c r="LM27"/>
      <c r="LN27"/>
      <c r="LO27" s="10"/>
      <c r="LP27" s="10"/>
      <c r="LQ27" s="10"/>
      <c r="LR27"/>
      <c r="LS27"/>
      <c r="LT27"/>
      <c r="LU27"/>
      <c r="LV27"/>
      <c r="LW27"/>
      <c r="LX27" s="10"/>
      <c r="LY27" s="10"/>
      <c r="LZ27" s="10"/>
      <c r="MA27"/>
      <c r="MB27"/>
      <c r="MC27"/>
      <c r="MD27"/>
      <c r="ME27"/>
      <c r="MF27"/>
      <c r="MG27" s="10"/>
      <c r="MH27" s="10"/>
      <c r="MI27" s="10"/>
      <c r="MJ27"/>
      <c r="MK27"/>
      <c r="ML27"/>
      <c r="MM27"/>
      <c r="MN27"/>
      <c r="MO27"/>
      <c r="MP27" s="10"/>
      <c r="MQ27" s="10"/>
      <c r="MR27" s="10"/>
      <c r="MS27"/>
      <c r="MT27"/>
      <c r="MU27"/>
      <c r="MV27"/>
      <c r="MW27"/>
      <c r="MX27"/>
      <c r="MY27" s="10"/>
      <c r="MZ27" s="10"/>
      <c r="NA27" s="10"/>
      <c r="NB27"/>
      <c r="NC27"/>
      <c r="ND27"/>
      <c r="NE27"/>
      <c r="NF27"/>
      <c r="NG27"/>
      <c r="NH27" s="10"/>
      <c r="NI27" s="10"/>
      <c r="NJ27" s="10"/>
      <c r="NK27"/>
      <c r="NL27"/>
      <c r="NM27"/>
      <c r="NN27"/>
      <c r="NO27"/>
      <c r="NP27"/>
      <c r="NQ27" s="10"/>
      <c r="NR27" s="10"/>
      <c r="NS27" s="10"/>
      <c r="NT27"/>
      <c r="NU27"/>
      <c r="NV27"/>
      <c r="NW27"/>
      <c r="NX27"/>
      <c r="NY27"/>
      <c r="NZ27" s="10"/>
      <c r="OA27" s="10"/>
      <c r="OB27" s="10"/>
      <c r="OC27"/>
      <c r="OD27"/>
      <c r="OE27"/>
      <c r="OF27"/>
      <c r="OG27"/>
      <c r="OH27"/>
      <c r="OI27" s="10"/>
      <c r="OJ27" s="10"/>
      <c r="OK27" s="10"/>
      <c r="OL27"/>
      <c r="OM27"/>
      <c r="ON27"/>
      <c r="OO27"/>
      <c r="OP27"/>
      <c r="OQ27"/>
      <c r="OR27" s="10"/>
      <c r="OS27" s="10"/>
      <c r="OT27" s="10"/>
      <c r="OU27"/>
      <c r="OV27"/>
      <c r="OW27"/>
      <c r="OX27"/>
      <c r="OY27"/>
      <c r="OZ27"/>
      <c r="PA27" s="10"/>
      <c r="PB27" s="10"/>
      <c r="PC27" s="10"/>
      <c r="PD27"/>
      <c r="PE27"/>
      <c r="PF27"/>
      <c r="PG27"/>
      <c r="PH27"/>
      <c r="PI27"/>
      <c r="PJ27" s="10"/>
      <c r="PK27" s="10"/>
      <c r="PL27" s="10"/>
      <c r="PM27"/>
      <c r="PN27"/>
      <c r="PO27"/>
      <c r="PP27"/>
      <c r="PQ27"/>
      <c r="PR27"/>
      <c r="PS27" s="10"/>
      <c r="PT27" s="10"/>
      <c r="PU27" s="10"/>
      <c r="PV27"/>
      <c r="PW27"/>
      <c r="PX27"/>
      <c r="PY27"/>
      <c r="PZ27"/>
      <c r="QA27"/>
      <c r="QB27" s="10"/>
      <c r="QC27" s="10"/>
      <c r="QD27" s="10"/>
      <c r="QE27"/>
      <c r="QF27"/>
      <c r="QG27"/>
      <c r="QH27"/>
      <c r="QI27"/>
      <c r="QJ27"/>
      <c r="QK27" s="10"/>
      <c r="QL27" s="10"/>
      <c r="QM27" s="10"/>
      <c r="QN27"/>
      <c r="QO27"/>
      <c r="QP27"/>
      <c r="QQ27"/>
      <c r="QR27"/>
      <c r="QS27"/>
      <c r="QT27" s="10"/>
      <c r="QU27" s="10"/>
      <c r="QV27" s="10"/>
      <c r="QW27"/>
      <c r="QX27"/>
      <c r="QY27"/>
      <c r="QZ27"/>
      <c r="RA27"/>
      <c r="RB27"/>
      <c r="RC27" s="10"/>
      <c r="RD27" s="10"/>
      <c r="RE27" s="10"/>
      <c r="RF27"/>
      <c r="RG27"/>
      <c r="RH27"/>
      <c r="RI27"/>
      <c r="RJ27"/>
      <c r="RK27"/>
      <c r="RL27" s="10"/>
      <c r="RM27" s="10"/>
      <c r="RN27" s="10"/>
      <c r="RO27"/>
      <c r="RP27"/>
      <c r="RQ27"/>
      <c r="RR27"/>
      <c r="RS27"/>
      <c r="RT27"/>
      <c r="RU27" s="10"/>
      <c r="RV27" s="10"/>
      <c r="RW27" s="10"/>
      <c r="RX27"/>
      <c r="RY27"/>
      <c r="RZ27"/>
      <c r="SA27"/>
      <c r="SB27"/>
      <c r="SC27"/>
      <c r="SD27" s="10"/>
      <c r="SE27" s="10"/>
      <c r="SF27" s="10"/>
      <c r="SG27"/>
      <c r="SH27"/>
      <c r="SI27"/>
      <c r="SJ27"/>
      <c r="SK27"/>
      <c r="SL27"/>
      <c r="SM27" s="10"/>
      <c r="SN27" s="10"/>
      <c r="SO27" s="10"/>
      <c r="SP27"/>
      <c r="SQ27"/>
      <c r="SR27"/>
      <c r="SS27"/>
      <c r="ST27"/>
      <c r="SU27"/>
      <c r="SV27" s="10"/>
      <c r="SW27" s="10"/>
      <c r="SX27" s="10"/>
      <c r="SY27"/>
      <c r="SZ27"/>
      <c r="TA27"/>
      <c r="TB27"/>
      <c r="TC27"/>
      <c r="TD27"/>
      <c r="TE27" s="10"/>
      <c r="TF27" s="10"/>
      <c r="TG27" s="10"/>
      <c r="TH27"/>
      <c r="TI27"/>
      <c r="TJ27"/>
      <c r="TK27"/>
      <c r="TL27"/>
      <c r="TM27"/>
      <c r="TN27" s="10"/>
      <c r="TO27" s="10"/>
      <c r="TP27" s="10"/>
      <c r="TQ27"/>
      <c r="TR27"/>
      <c r="TS27"/>
      <c r="TT27"/>
      <c r="TU27"/>
      <c r="TV27"/>
      <c r="TW27" s="10"/>
      <c r="TX27" s="10"/>
      <c r="TY27" s="10"/>
      <c r="TZ27"/>
      <c r="UA27"/>
      <c r="UB27"/>
      <c r="UC27"/>
      <c r="UD27"/>
      <c r="UE27"/>
      <c r="UF27" s="10"/>
      <c r="UG27" s="10"/>
      <c r="UH27" s="10"/>
      <c r="UI27"/>
      <c r="UJ27"/>
      <c r="UK27"/>
      <c r="UL27"/>
      <c r="UM27"/>
      <c r="UN27"/>
      <c r="UO27" s="10"/>
      <c r="UP27" s="10"/>
      <c r="UQ27" s="10"/>
      <c r="UR27"/>
      <c r="US27"/>
      <c r="UT27"/>
      <c r="UU27"/>
      <c r="UV27"/>
      <c r="UW27"/>
      <c r="UX27" s="10"/>
      <c r="UY27" s="10"/>
      <c r="UZ27" s="10"/>
      <c r="VA27"/>
      <c r="VB27"/>
      <c r="VC27"/>
      <c r="VD27"/>
      <c r="VE27"/>
      <c r="VF27"/>
      <c r="VG27" s="10"/>
      <c r="VH27" s="10"/>
      <c r="VI27" s="10"/>
      <c r="VJ27"/>
      <c r="VK27"/>
      <c r="VL27"/>
      <c r="VM27"/>
      <c r="VN27"/>
      <c r="VO27"/>
      <c r="VP27" s="10"/>
      <c r="VQ27" s="10"/>
      <c r="VR27" s="10"/>
      <c r="VS27"/>
      <c r="VT27"/>
      <c r="VU27"/>
      <c r="VV27"/>
      <c r="VW27"/>
      <c r="VX27"/>
      <c r="VY27" s="10"/>
      <c r="VZ27" s="10"/>
      <c r="WA27" s="10"/>
      <c r="WB27"/>
      <c r="WC27"/>
      <c r="WD27"/>
      <c r="WE27"/>
      <c r="WF27"/>
      <c r="WG27"/>
      <c r="WH27" s="10"/>
      <c r="WI27" s="10"/>
      <c r="WJ27" s="10"/>
      <c r="WK27"/>
      <c r="WL27"/>
      <c r="WM27"/>
      <c r="WN27"/>
      <c r="WO27"/>
      <c r="WP27"/>
      <c r="WQ27" s="10"/>
      <c r="WR27" s="10"/>
      <c r="WS27" s="10"/>
      <c r="WT27"/>
      <c r="WU27"/>
      <c r="WV27"/>
      <c r="WW27"/>
      <c r="WX27"/>
      <c r="WY27"/>
      <c r="WZ27" s="10"/>
      <c r="XA27" s="10"/>
      <c r="XB27" s="10"/>
      <c r="XC27"/>
      <c r="XD27"/>
      <c r="XE27"/>
      <c r="XF27"/>
      <c r="XG27"/>
      <c r="XH27"/>
      <c r="XI27" s="10"/>
      <c r="XJ27" s="10"/>
      <c r="XK27" s="10"/>
      <c r="XL27"/>
      <c r="XM27"/>
      <c r="XN27"/>
      <c r="XO27"/>
      <c r="XP27"/>
      <c r="XQ27"/>
      <c r="XR27" s="10"/>
      <c r="XS27" s="10"/>
      <c r="XT27" s="10"/>
      <c r="XU27"/>
      <c r="XV27"/>
      <c r="XW27"/>
      <c r="XX27"/>
      <c r="XY27"/>
      <c r="XZ27"/>
      <c r="YA27" s="10"/>
      <c r="YB27" s="10"/>
      <c r="YC27" s="10"/>
      <c r="YD27"/>
      <c r="YE27"/>
      <c r="YF27"/>
      <c r="YG27"/>
      <c r="YH27"/>
      <c r="YI27"/>
      <c r="YJ27" s="10"/>
      <c r="YK27" s="10"/>
      <c r="YL27" s="10"/>
      <c r="YM27"/>
      <c r="YN27"/>
      <c r="YO27"/>
      <c r="YP27"/>
      <c r="YQ27"/>
      <c r="YR27"/>
      <c r="YS27" s="10"/>
      <c r="YT27" s="10"/>
      <c r="YU27" s="10"/>
      <c r="YV27"/>
      <c r="YW27"/>
      <c r="YX27"/>
      <c r="YY27"/>
      <c r="YZ27"/>
      <c r="ZA27"/>
      <c r="ZB27" s="10"/>
      <c r="ZC27" s="10"/>
      <c r="ZD27" s="10"/>
      <c r="ZE27"/>
      <c r="ZF27"/>
      <c r="ZG27"/>
      <c r="ZH27"/>
      <c r="ZI27"/>
      <c r="ZJ27"/>
      <c r="ZK27" s="10"/>
      <c r="ZL27" s="10"/>
      <c r="ZM27" s="10"/>
      <c r="ZN27"/>
      <c r="ZO27"/>
      <c r="ZP27"/>
      <c r="ZQ27"/>
      <c r="ZR27"/>
      <c r="ZS27"/>
      <c r="ZT27" s="10"/>
      <c r="ZU27" s="10"/>
      <c r="ZV27" s="10"/>
      <c r="ZW27"/>
      <c r="ZX27"/>
      <c r="ZY27"/>
      <c r="ZZ27"/>
      <c r="AAA27"/>
      <c r="AAB27"/>
      <c r="AAC27" s="10"/>
      <c r="AAD27" s="10"/>
      <c r="AAE27" s="10"/>
      <c r="AAF27"/>
      <c r="AAG27"/>
      <c r="AAH27"/>
      <c r="AAI27"/>
      <c r="AAJ27"/>
      <c r="AAK27"/>
      <c r="AAL27" s="10"/>
      <c r="AAM27" s="10"/>
      <c r="AAN27" s="10"/>
      <c r="AAO27"/>
      <c r="AAP27"/>
      <c r="AAQ27"/>
      <c r="AAR27"/>
      <c r="AAS27"/>
      <c r="AAT27"/>
      <c r="AAU27" s="10"/>
      <c r="AAV27" s="10"/>
      <c r="AAW27" s="10"/>
      <c r="AAX27"/>
      <c r="AAY27"/>
      <c r="AAZ27"/>
      <c r="ABA27"/>
      <c r="ABB27"/>
      <c r="ABC27"/>
      <c r="ABD27" s="10"/>
      <c r="ABE27" s="10"/>
      <c r="ABF27" s="10"/>
      <c r="ABG27"/>
      <c r="ABH27"/>
      <c r="ABI27"/>
      <c r="ABJ27"/>
      <c r="ABK27"/>
      <c r="ABL27"/>
      <c r="ABM27" s="10"/>
      <c r="ABN27" s="10"/>
      <c r="ABO27" s="10"/>
      <c r="ABP27"/>
      <c r="ABQ27"/>
      <c r="ABR27"/>
      <c r="ABS27"/>
      <c r="ABT27"/>
      <c r="ABU27"/>
      <c r="ABV27" s="10"/>
      <c r="ABW27" s="10"/>
      <c r="ABX27" s="10"/>
      <c r="ABY27"/>
      <c r="ABZ27"/>
      <c r="ACA27"/>
      <c r="ACB27"/>
      <c r="ACC27"/>
      <c r="ACD27"/>
      <c r="ACE27" s="10"/>
      <c r="ACF27" s="10"/>
      <c r="ACG27" s="10"/>
      <c r="ACH27"/>
      <c r="ACI27"/>
      <c r="ACJ27"/>
      <c r="ACK27"/>
      <c r="ACL27"/>
      <c r="ACM27"/>
      <c r="ACN27" s="10"/>
      <c r="ACO27" s="10"/>
      <c r="ACP27" s="10"/>
      <c r="ACQ27"/>
      <c r="ACR27"/>
      <c r="ACS27"/>
      <c r="ACT27"/>
      <c r="ACU27"/>
      <c r="ACV27"/>
      <c r="ACW27" s="10"/>
      <c r="ACX27" s="10"/>
      <c r="ACY27" s="10"/>
      <c r="ACZ27"/>
      <c r="ADA27"/>
      <c r="ADB27"/>
      <c r="ADC27"/>
      <c r="ADD27"/>
      <c r="ADE27"/>
      <c r="ADF27" s="10"/>
      <c r="ADG27" s="10"/>
      <c r="ADH27" s="10"/>
      <c r="ADI27"/>
      <c r="ADJ27"/>
      <c r="ADK27"/>
      <c r="ADL27"/>
      <c r="ADM27"/>
      <c r="ADN27"/>
      <c r="ADO27" s="10"/>
      <c r="ADP27" s="10"/>
      <c r="ADQ27" s="10"/>
      <c r="ADR27"/>
      <c r="ADS27"/>
      <c r="ADT27"/>
      <c r="ADU27"/>
      <c r="ADV27"/>
      <c r="ADW27"/>
      <c r="ADX27" s="10"/>
      <c r="ADY27" s="10"/>
      <c r="ADZ27" s="10"/>
      <c r="AEA27"/>
      <c r="AEB27"/>
      <c r="AEC27"/>
      <c r="AED27"/>
      <c r="AEE27"/>
      <c r="AEF27"/>
      <c r="AEG27" s="10"/>
      <c r="AEH27" s="10"/>
      <c r="AEI27" s="10"/>
      <c r="AEJ27"/>
      <c r="AEK27"/>
      <c r="AEL27"/>
      <c r="AEM27"/>
      <c r="AEN27"/>
      <c r="AEO27"/>
      <c r="AEP27" s="10"/>
      <c r="AEQ27" s="10"/>
      <c r="AER27" s="10"/>
      <c r="AES27"/>
      <c r="AET27"/>
      <c r="AEU27"/>
      <c r="AEV27"/>
      <c r="AEW27"/>
      <c r="AEX27"/>
      <c r="AEY27" s="10"/>
      <c r="AEZ27" s="10"/>
      <c r="AFA27" s="10"/>
      <c r="AFB27"/>
      <c r="AFC27"/>
      <c r="AFD27"/>
      <c r="AFE27"/>
      <c r="AFF27"/>
      <c r="AFG27"/>
      <c r="AFH27" s="10"/>
      <c r="AFI27" s="10"/>
      <c r="AFJ27" s="10"/>
      <c r="AFK27"/>
      <c r="AFL27"/>
      <c r="AFM27"/>
      <c r="AFN27"/>
      <c r="AFO27"/>
      <c r="AFP27"/>
      <c r="AFQ27" s="10"/>
      <c r="AFR27" s="10"/>
      <c r="AFS27" s="10"/>
      <c r="AFT27"/>
      <c r="AFU27"/>
      <c r="AFV27"/>
      <c r="AFW27"/>
      <c r="AFX27"/>
      <c r="AFY27"/>
      <c r="AFZ27" s="10"/>
      <c r="AGA27" s="10"/>
      <c r="AGB27" s="10"/>
      <c r="AGC27"/>
      <c r="AGD27"/>
      <c r="AGE27"/>
      <c r="AGF27"/>
      <c r="AGG27"/>
      <c r="AGH27"/>
      <c r="AGI27" s="10"/>
      <c r="AGJ27" s="10"/>
      <c r="AGK27" s="10"/>
      <c r="AGL27"/>
      <c r="AGM27"/>
      <c r="AGN27"/>
      <c r="AGO27"/>
      <c r="AGP27"/>
      <c r="AGQ27"/>
      <c r="AGR27" s="10"/>
      <c r="AGS27" s="10"/>
      <c r="AGT27" s="10"/>
      <c r="AGU27"/>
      <c r="AGV27"/>
      <c r="AGW27"/>
      <c r="AGX27"/>
      <c r="AGY27"/>
      <c r="AGZ27"/>
      <c r="AHA27" s="10"/>
      <c r="AHB27" s="10"/>
      <c r="AHC27" s="10"/>
      <c r="AHD27"/>
      <c r="AHE27"/>
      <c r="AHF27"/>
      <c r="AHG27"/>
      <c r="AHH27"/>
      <c r="AHI27"/>
      <c r="AHJ27" s="10"/>
      <c r="AHK27" s="10"/>
      <c r="AHL27" s="10"/>
      <c r="AHM27"/>
      <c r="AHN27"/>
      <c r="AHO27"/>
      <c r="AHP27"/>
      <c r="AHQ27"/>
      <c r="AHR27"/>
      <c r="AHS27" s="10"/>
      <c r="AHT27" s="10"/>
      <c r="AHU27" s="10"/>
      <c r="AHV27"/>
      <c r="AHW27"/>
      <c r="AHX27"/>
      <c r="AHY27"/>
      <c r="AHZ27"/>
      <c r="AIA27"/>
      <c r="AIB27" s="10"/>
      <c r="AIC27" s="10"/>
      <c r="AID27" s="10"/>
      <c r="AIE27"/>
      <c r="AIF27"/>
      <c r="AIG27"/>
      <c r="AIH27"/>
      <c r="AII27"/>
      <c r="AIJ27"/>
      <c r="AIK27" s="10"/>
      <c r="AIL27" s="10"/>
      <c r="AIM27" s="10"/>
      <c r="AIN27"/>
      <c r="AIO27"/>
      <c r="AIP27"/>
      <c r="AIQ27"/>
      <c r="AIR27"/>
      <c r="AIS27"/>
      <c r="AIT27" s="10"/>
      <c r="AIU27" s="10"/>
      <c r="AIV27" s="10"/>
      <c r="AIW27"/>
      <c r="AIX27"/>
      <c r="AIY27"/>
      <c r="AIZ27"/>
      <c r="AJA27"/>
      <c r="AJB27"/>
      <c r="AJC27" s="10"/>
      <c r="AJD27" s="10"/>
      <c r="AJE27" s="10"/>
      <c r="AJF27"/>
      <c r="AJG27"/>
      <c r="AJH27"/>
      <c r="AJI27"/>
      <c r="AJJ27"/>
      <c r="AJK27"/>
      <c r="AJL27" s="10"/>
      <c r="AJM27" s="10"/>
      <c r="AJN27" s="10"/>
    </row>
    <row r="28" spans="1:950" s="32" customFormat="1" ht="16.5" customHeight="1" x14ac:dyDescent="0.25">
      <c r="A28" s="131" t="s">
        <v>200</v>
      </c>
      <c r="B28" s="113"/>
      <c r="C28" s="10" t="s">
        <v>196</v>
      </c>
      <c r="D28" s="10"/>
      <c r="E28" s="10"/>
      <c r="F28" s="80"/>
      <c r="G28" s="80"/>
      <c r="H28" s="80"/>
      <c r="I28" s="80"/>
      <c r="J28" s="80"/>
      <c r="K28" s="80"/>
      <c r="L28" s="10"/>
      <c r="M28" s="10"/>
      <c r="N28" s="10"/>
      <c r="O28" s="80"/>
      <c r="P28" s="80"/>
      <c r="Q28" s="80"/>
      <c r="R28" s="80"/>
      <c r="S28" s="80"/>
      <c r="T28" s="80"/>
      <c r="U28" s="10"/>
      <c r="V28" s="10"/>
      <c r="W28" s="10"/>
      <c r="X28" s="80"/>
      <c r="Y28" s="80"/>
      <c r="Z28" s="80"/>
      <c r="AA28" s="80"/>
      <c r="AB28" s="80"/>
      <c r="AC28" s="80"/>
      <c r="AD28" s="10"/>
      <c r="AE28" s="10"/>
      <c r="AF28" s="10"/>
      <c r="AG28" s="80"/>
      <c r="AH28" s="80"/>
      <c r="AI28" s="80"/>
      <c r="AJ28" s="80"/>
      <c r="AK28" s="80"/>
      <c r="AL28" s="80"/>
      <c r="AM28" s="10"/>
      <c r="AN28" s="10"/>
      <c r="AO28" s="10"/>
      <c r="AP28" s="80"/>
      <c r="AQ28" s="80"/>
      <c r="AR28" s="80"/>
      <c r="AS28" s="80"/>
      <c r="AT28" s="80"/>
      <c r="AU28" s="80"/>
      <c r="AV28" s="10"/>
      <c r="AW28" s="10"/>
      <c r="AX28" s="10"/>
      <c r="AY28" s="80"/>
      <c r="AZ28" s="80"/>
      <c r="BA28" s="80"/>
      <c r="BB28" s="80"/>
      <c r="BC28" s="80"/>
      <c r="BD28" s="80"/>
      <c r="BE28" s="10"/>
      <c r="BF28" s="10"/>
      <c r="BG28" s="10"/>
      <c r="BH28" s="80"/>
      <c r="BI28" s="80"/>
      <c r="BJ28" s="80"/>
      <c r="BK28" s="80"/>
      <c r="BL28" s="80"/>
      <c r="BM28" s="80"/>
      <c r="BN28" s="10"/>
      <c r="BO28" s="10"/>
      <c r="BP28" s="10"/>
      <c r="BQ28" s="80"/>
      <c r="BR28" s="80"/>
      <c r="BS28" s="80"/>
      <c r="BT28" s="80"/>
      <c r="BU28" s="80"/>
      <c r="BV28" s="80"/>
      <c r="BW28" s="10"/>
      <c r="BX28" s="10"/>
      <c r="BY28" s="10"/>
      <c r="BZ28" s="80"/>
      <c r="CA28" s="80"/>
      <c r="CB28" s="80"/>
      <c r="CC28" s="80"/>
      <c r="CD28" s="80"/>
      <c r="CE28" s="80"/>
      <c r="CF28" s="10"/>
      <c r="CG28" s="10"/>
      <c r="CH28" s="10"/>
      <c r="CI28" s="80"/>
      <c r="CJ28" s="80"/>
      <c r="CK28" s="80"/>
      <c r="CL28" s="80"/>
      <c r="CM28" s="80"/>
      <c r="CN28" s="80"/>
      <c r="CO28" s="10"/>
      <c r="CP28" s="10"/>
      <c r="CQ28" s="10"/>
      <c r="CR28" s="80"/>
      <c r="CS28" s="80"/>
      <c r="CT28" s="80"/>
      <c r="CU28" s="80"/>
      <c r="CV28" s="80"/>
      <c r="CW28" s="80"/>
      <c r="CX28" s="10"/>
      <c r="CY28" s="10"/>
      <c r="CZ28" s="10"/>
      <c r="DA28" s="80"/>
      <c r="DB28" s="80"/>
      <c r="DC28" s="80"/>
      <c r="DD28" s="80"/>
      <c r="DE28" s="80"/>
      <c r="DF28" s="80"/>
      <c r="DG28" s="10"/>
      <c r="DH28" s="10"/>
      <c r="DI28" s="10"/>
      <c r="DJ28" s="80"/>
      <c r="DK28" s="80"/>
      <c r="DL28" s="80"/>
      <c r="DM28" s="80"/>
      <c r="DN28" s="80"/>
      <c r="DO28" s="80"/>
      <c r="DP28" s="10"/>
      <c r="DQ28" s="10"/>
      <c r="DR28" s="10"/>
      <c r="DS28" s="80"/>
      <c r="DT28" s="80"/>
      <c r="DU28" s="80"/>
      <c r="DV28" s="80"/>
      <c r="DW28" s="80"/>
      <c r="DX28" s="80"/>
      <c r="DY28" s="10"/>
      <c r="DZ28" s="10"/>
      <c r="EA28" s="10"/>
      <c r="EB28" s="80"/>
      <c r="EC28" s="80"/>
      <c r="ED28" s="80"/>
      <c r="EE28" s="80"/>
      <c r="EF28" s="80"/>
      <c r="EG28" s="80"/>
      <c r="EH28" s="10"/>
      <c r="EI28" s="10"/>
      <c r="EJ28" s="10"/>
      <c r="EK28" s="80"/>
      <c r="EL28" s="80"/>
      <c r="EM28" s="80"/>
      <c r="EN28" s="80"/>
      <c r="EO28" s="80"/>
      <c r="EP28" s="80"/>
      <c r="EQ28" s="10"/>
      <c r="ER28" s="10"/>
      <c r="ES28" s="10"/>
      <c r="ET28" s="80"/>
      <c r="EU28" s="80"/>
      <c r="EV28" s="80"/>
      <c r="EW28" s="80"/>
      <c r="EX28" s="80"/>
      <c r="EY28" s="80"/>
      <c r="EZ28" s="10"/>
      <c r="FA28" s="10"/>
      <c r="FB28" s="10"/>
      <c r="FC28" s="80"/>
      <c r="FD28" s="80"/>
      <c r="FE28" s="80"/>
      <c r="FF28" s="80"/>
      <c r="FG28" s="80"/>
      <c r="FH28" s="80"/>
      <c r="FI28" s="10"/>
      <c r="FJ28" s="10"/>
      <c r="FK28" s="10"/>
      <c r="FL28" s="80"/>
      <c r="FM28" s="80"/>
      <c r="FN28" s="80"/>
      <c r="FO28" s="80"/>
      <c r="FP28" s="80"/>
      <c r="FQ28" s="80"/>
      <c r="FR28" s="10"/>
      <c r="FS28" s="10"/>
      <c r="FT28" s="10"/>
      <c r="FU28" s="80"/>
      <c r="FV28" s="80"/>
      <c r="FW28" s="80"/>
      <c r="FX28" s="80"/>
      <c r="FY28" s="80"/>
      <c r="FZ28" s="80"/>
      <c r="GA28" s="10"/>
      <c r="GB28" s="10"/>
      <c r="GC28" s="10"/>
      <c r="GD28" s="80"/>
      <c r="GE28" s="80"/>
      <c r="GF28" s="80"/>
      <c r="GG28" s="80"/>
      <c r="GH28" s="80"/>
      <c r="GI28" s="80"/>
      <c r="GJ28" s="10"/>
      <c r="GK28" s="10"/>
      <c r="GL28" s="10"/>
      <c r="GM28" s="80"/>
      <c r="GN28" s="80"/>
      <c r="GO28" s="80"/>
      <c r="GP28" s="80"/>
      <c r="GQ28" s="80"/>
      <c r="GR28" s="80"/>
      <c r="GS28" s="10"/>
      <c r="GT28" s="10"/>
      <c r="GU28" s="10"/>
      <c r="GV28" s="80"/>
      <c r="GW28" s="80"/>
      <c r="GX28" s="80"/>
      <c r="GY28" s="80"/>
      <c r="GZ28" s="80"/>
      <c r="HA28" s="80"/>
      <c r="HB28" s="10"/>
      <c r="HC28" s="10"/>
      <c r="HD28" s="10"/>
      <c r="HE28" s="80"/>
      <c r="HF28" s="80"/>
      <c r="HG28" s="80"/>
      <c r="HH28" s="80"/>
      <c r="HI28" s="80"/>
      <c r="HJ28" s="80"/>
      <c r="HK28" s="10"/>
      <c r="HL28" s="10"/>
      <c r="HM28" s="10"/>
      <c r="HN28" s="80"/>
      <c r="HO28" s="80"/>
      <c r="HP28" s="80"/>
      <c r="HQ28" s="80"/>
      <c r="HR28" s="80"/>
      <c r="HS28" s="80"/>
      <c r="HT28" s="10"/>
      <c r="HU28" s="10"/>
      <c r="HV28" s="10"/>
      <c r="HW28" s="80"/>
      <c r="HX28" s="80"/>
      <c r="HY28" s="80"/>
      <c r="HZ28" s="80"/>
      <c r="IA28" s="80"/>
      <c r="IB28" s="80"/>
      <c r="IC28" s="10"/>
      <c r="ID28" s="10"/>
      <c r="IE28" s="10"/>
      <c r="IF28" s="80"/>
      <c r="IG28" s="80"/>
      <c r="IH28" s="80"/>
      <c r="II28" s="80"/>
      <c r="IJ28" s="80"/>
      <c r="IK28" s="80"/>
      <c r="IL28" s="10"/>
      <c r="IM28" s="10"/>
      <c r="IN28" s="10"/>
      <c r="IO28" s="80"/>
      <c r="IP28" s="80"/>
      <c r="IQ28" s="80"/>
      <c r="IR28" s="80"/>
      <c r="IS28" s="80"/>
      <c r="IT28" s="80"/>
      <c r="IU28" s="10"/>
      <c r="IV28" s="10"/>
      <c r="IW28" s="10"/>
      <c r="IX28" s="80"/>
      <c r="IY28" s="80"/>
      <c r="IZ28" s="80"/>
      <c r="JA28" s="80"/>
      <c r="JB28" s="80"/>
      <c r="JC28" s="80"/>
      <c r="JD28" s="10"/>
      <c r="JE28" s="10"/>
      <c r="JF28" s="10"/>
      <c r="JG28" s="80"/>
      <c r="JH28" s="80"/>
      <c r="JI28" s="80"/>
      <c r="JJ28" s="80"/>
      <c r="JK28" s="80"/>
      <c r="JL28" s="80"/>
      <c r="JM28" s="10"/>
      <c r="JN28" s="10"/>
      <c r="JO28" s="10"/>
      <c r="JP28" s="80"/>
      <c r="JQ28" s="80"/>
      <c r="JR28" s="80"/>
      <c r="JS28" s="80"/>
      <c r="JT28" s="80"/>
      <c r="JU28" s="80"/>
      <c r="JV28" s="10"/>
      <c r="JW28" s="10"/>
      <c r="JX28" s="10"/>
      <c r="JY28" s="80"/>
      <c r="JZ28" s="80"/>
      <c r="KA28" s="80"/>
      <c r="KB28" s="80"/>
      <c r="KC28" s="80"/>
      <c r="KD28" s="80"/>
      <c r="KE28" s="10"/>
      <c r="KF28" s="10"/>
      <c r="KG28" s="10"/>
      <c r="KH28" s="80"/>
      <c r="KI28" s="80"/>
      <c r="KJ28" s="80"/>
      <c r="KK28" s="80"/>
      <c r="KL28" s="80"/>
      <c r="KM28" s="80"/>
      <c r="KN28" s="10"/>
      <c r="KO28" s="10"/>
      <c r="KP28" s="10"/>
      <c r="KQ28" s="80"/>
      <c r="KR28" s="80"/>
      <c r="KS28" s="80"/>
      <c r="KT28" s="80"/>
      <c r="KU28" s="80"/>
      <c r="KV28" s="80"/>
      <c r="KW28" s="10"/>
      <c r="KX28" s="10"/>
      <c r="KY28" s="10"/>
      <c r="KZ28" s="80"/>
      <c r="LA28" s="80"/>
      <c r="LB28" s="80"/>
      <c r="LC28" s="80"/>
      <c r="LD28" s="80"/>
      <c r="LE28" s="80"/>
      <c r="LF28" s="10"/>
      <c r="LG28" s="10"/>
      <c r="LH28" s="10"/>
      <c r="LI28" s="80"/>
      <c r="LJ28" s="80"/>
      <c r="LK28" s="80"/>
      <c r="LL28" s="80"/>
      <c r="LM28" s="80"/>
      <c r="LN28" s="80"/>
      <c r="LO28" s="10"/>
      <c r="LP28" s="10"/>
      <c r="LQ28" s="10"/>
      <c r="LR28" s="80"/>
      <c r="LS28" s="80"/>
      <c r="LT28" s="80"/>
      <c r="LU28" s="80"/>
      <c r="LV28" s="80"/>
      <c r="LW28" s="80"/>
      <c r="LX28" s="10"/>
      <c r="LY28" s="10"/>
      <c r="LZ28" s="10"/>
      <c r="MA28" s="80"/>
      <c r="MB28" s="80"/>
      <c r="MC28" s="80"/>
      <c r="MD28" s="80"/>
      <c r="ME28" s="80"/>
      <c r="MF28" s="80"/>
      <c r="MG28" s="10"/>
      <c r="MH28" s="10"/>
      <c r="MI28" s="10"/>
      <c r="MJ28" s="80"/>
      <c r="MK28" s="80"/>
      <c r="ML28" s="80"/>
      <c r="MM28" s="80"/>
      <c r="MN28" s="80"/>
      <c r="MO28" s="80"/>
      <c r="MP28" s="10"/>
      <c r="MQ28" s="10"/>
      <c r="MR28" s="10"/>
      <c r="MS28" s="80"/>
      <c r="MT28" s="80"/>
      <c r="MU28" s="80"/>
      <c r="MV28" s="80"/>
      <c r="MW28" s="80"/>
      <c r="MX28" s="80"/>
      <c r="MY28" s="10"/>
      <c r="MZ28" s="10"/>
      <c r="NA28" s="10"/>
      <c r="NB28" s="80"/>
      <c r="NC28" s="80"/>
      <c r="ND28" s="80"/>
      <c r="NE28" s="80"/>
      <c r="NF28" s="80"/>
      <c r="NG28" s="80"/>
      <c r="NH28" s="10"/>
      <c r="NI28" s="10"/>
      <c r="NJ28" s="10"/>
      <c r="NK28" s="80"/>
      <c r="NL28" s="80"/>
      <c r="NM28" s="80"/>
      <c r="NN28" s="80"/>
      <c r="NO28" s="80"/>
      <c r="NP28" s="80"/>
      <c r="NQ28" s="10"/>
      <c r="NR28" s="10"/>
      <c r="NS28" s="10"/>
      <c r="NT28" s="80"/>
      <c r="NU28" s="80"/>
      <c r="NV28" s="80"/>
      <c r="NW28" s="80"/>
      <c r="NX28" s="80"/>
      <c r="NY28" s="80"/>
      <c r="NZ28" s="10"/>
      <c r="OA28" s="10"/>
      <c r="OB28" s="10"/>
      <c r="OC28" s="80"/>
      <c r="OD28" s="80"/>
      <c r="OE28" s="80"/>
      <c r="OF28" s="80"/>
      <c r="OG28" s="80"/>
      <c r="OH28" s="80"/>
      <c r="OI28" s="10"/>
      <c r="OJ28" s="10"/>
      <c r="OK28" s="10"/>
      <c r="OL28" s="80"/>
      <c r="OM28" s="80"/>
      <c r="ON28" s="80"/>
      <c r="OO28" s="80"/>
      <c r="OP28" s="80"/>
      <c r="OQ28" s="80"/>
      <c r="OR28" s="10"/>
      <c r="OS28" s="10"/>
      <c r="OT28" s="10"/>
      <c r="OU28" s="80"/>
      <c r="OV28" s="80"/>
      <c r="OW28" s="80"/>
      <c r="OX28" s="80"/>
      <c r="OY28" s="80"/>
      <c r="OZ28" s="80"/>
      <c r="PA28" s="10"/>
      <c r="PB28" s="10"/>
      <c r="PC28" s="10"/>
      <c r="PD28" s="80"/>
      <c r="PE28" s="80"/>
      <c r="PF28" s="80"/>
      <c r="PG28" s="80"/>
      <c r="PH28" s="80"/>
      <c r="PI28" s="80"/>
      <c r="PJ28" s="10"/>
      <c r="PK28" s="10"/>
      <c r="PL28" s="10"/>
      <c r="PM28" s="80"/>
      <c r="PN28" s="80"/>
      <c r="PO28" s="80"/>
      <c r="PP28" s="80"/>
      <c r="PQ28" s="80"/>
      <c r="PR28" s="80"/>
      <c r="PS28" s="10"/>
      <c r="PT28" s="10"/>
      <c r="PU28" s="10"/>
      <c r="PV28" s="80"/>
      <c r="PW28" s="80"/>
      <c r="PX28" s="80"/>
      <c r="PY28" s="80"/>
      <c r="PZ28" s="80"/>
      <c r="QA28" s="80"/>
      <c r="QB28" s="10"/>
      <c r="QC28" s="10"/>
      <c r="QD28" s="10"/>
      <c r="QE28" s="80"/>
      <c r="QF28" s="80"/>
      <c r="QG28" s="80"/>
      <c r="QH28" s="80"/>
      <c r="QI28" s="80"/>
      <c r="QJ28" s="80"/>
      <c r="QK28" s="10"/>
      <c r="QL28" s="10"/>
      <c r="QM28" s="10"/>
      <c r="QN28" s="80"/>
      <c r="QO28" s="80"/>
      <c r="QP28" s="80"/>
      <c r="QQ28" s="80"/>
      <c r="QR28" s="80"/>
      <c r="QS28" s="80"/>
      <c r="QT28" s="10"/>
      <c r="QU28" s="10"/>
      <c r="QV28" s="10"/>
      <c r="QW28" s="80"/>
      <c r="QX28" s="80"/>
      <c r="QY28" s="80"/>
      <c r="QZ28" s="80"/>
      <c r="RA28" s="80"/>
      <c r="RB28" s="80"/>
      <c r="RC28" s="10"/>
      <c r="RD28" s="10"/>
      <c r="RE28" s="10"/>
      <c r="RF28" s="80"/>
      <c r="RG28" s="80"/>
      <c r="RH28" s="80"/>
      <c r="RI28" s="80"/>
      <c r="RJ28" s="80"/>
      <c r="RK28" s="80"/>
      <c r="RL28" s="10"/>
      <c r="RM28" s="10"/>
      <c r="RN28" s="10"/>
      <c r="RO28" s="80"/>
      <c r="RP28" s="80"/>
      <c r="RQ28" s="80"/>
      <c r="RR28" s="80"/>
      <c r="RS28" s="80"/>
      <c r="RT28" s="80"/>
      <c r="RU28" s="10"/>
      <c r="RV28" s="10"/>
      <c r="RW28" s="10"/>
      <c r="RX28" s="80"/>
      <c r="RY28" s="80"/>
      <c r="RZ28" s="80"/>
      <c r="SA28" s="80"/>
      <c r="SB28" s="80"/>
      <c r="SC28" s="80"/>
      <c r="SD28" s="10"/>
      <c r="SE28" s="10"/>
      <c r="SF28" s="10"/>
      <c r="SG28" s="80"/>
      <c r="SH28" s="80"/>
      <c r="SI28" s="80"/>
      <c r="SJ28" s="80"/>
      <c r="SK28" s="80"/>
      <c r="SL28" s="80"/>
      <c r="SM28" s="10"/>
      <c r="SN28" s="10"/>
      <c r="SO28" s="10"/>
      <c r="SP28" s="80"/>
      <c r="SQ28" s="80"/>
      <c r="SR28" s="80"/>
      <c r="SS28" s="80"/>
      <c r="ST28" s="80"/>
      <c r="SU28" s="80"/>
      <c r="SV28" s="10"/>
      <c r="SW28" s="10"/>
      <c r="SX28" s="10"/>
      <c r="SY28" s="80"/>
      <c r="SZ28" s="80"/>
      <c r="TA28" s="80"/>
      <c r="TB28" s="80"/>
      <c r="TC28" s="80"/>
      <c r="TD28" s="80"/>
      <c r="TE28" s="10"/>
      <c r="TF28" s="10"/>
      <c r="TG28" s="10"/>
      <c r="TH28" s="80"/>
      <c r="TI28" s="80"/>
      <c r="TJ28" s="80"/>
      <c r="TK28" s="80"/>
      <c r="TL28" s="80"/>
      <c r="TM28" s="80"/>
      <c r="TN28" s="10"/>
      <c r="TO28" s="10"/>
      <c r="TP28" s="10"/>
      <c r="TQ28" s="80"/>
      <c r="TR28" s="80"/>
      <c r="TS28" s="80"/>
      <c r="TT28" s="80"/>
      <c r="TU28" s="80"/>
      <c r="TV28" s="80"/>
      <c r="TW28" s="10"/>
      <c r="TX28" s="10"/>
      <c r="TY28" s="10"/>
      <c r="TZ28" s="80"/>
      <c r="UA28" s="80"/>
      <c r="UB28" s="80"/>
      <c r="UC28" s="80"/>
      <c r="UD28" s="80"/>
      <c r="UE28" s="80"/>
      <c r="UF28" s="10"/>
      <c r="UG28" s="10"/>
      <c r="UH28" s="10"/>
      <c r="UI28" s="80"/>
      <c r="UJ28" s="80"/>
      <c r="UK28" s="80"/>
      <c r="UL28" s="80"/>
      <c r="UM28" s="80"/>
      <c r="UN28" s="80"/>
      <c r="UO28" s="10"/>
      <c r="UP28" s="10"/>
      <c r="UQ28" s="10"/>
      <c r="UR28" s="80"/>
      <c r="US28" s="80"/>
      <c r="UT28" s="80"/>
      <c r="UU28" s="80"/>
      <c r="UV28" s="80"/>
      <c r="UW28" s="80"/>
      <c r="UX28" s="10"/>
      <c r="UY28" s="10"/>
      <c r="UZ28" s="10"/>
      <c r="VA28" s="80"/>
      <c r="VB28" s="80"/>
      <c r="VC28" s="80"/>
      <c r="VD28" s="80"/>
      <c r="VE28" s="80"/>
      <c r="VF28" s="80"/>
      <c r="VG28" s="10"/>
      <c r="VH28" s="10"/>
      <c r="VI28" s="10"/>
      <c r="VJ28" s="80"/>
      <c r="VK28" s="80"/>
      <c r="VL28" s="80"/>
      <c r="VM28" s="80"/>
      <c r="VN28" s="80"/>
      <c r="VO28" s="80"/>
      <c r="VP28" s="10"/>
      <c r="VQ28" s="10"/>
      <c r="VR28" s="10"/>
      <c r="VS28" s="80"/>
      <c r="VT28" s="80"/>
      <c r="VU28" s="80"/>
      <c r="VV28" s="80"/>
      <c r="VW28" s="80"/>
      <c r="VX28" s="80"/>
      <c r="VY28" s="10"/>
      <c r="VZ28" s="10"/>
      <c r="WA28" s="10"/>
      <c r="WB28" s="80"/>
      <c r="WC28" s="80"/>
      <c r="WD28" s="80"/>
      <c r="WE28" s="80"/>
      <c r="WF28" s="80"/>
      <c r="WG28" s="80"/>
      <c r="WH28" s="10"/>
      <c r="WI28" s="10"/>
      <c r="WJ28" s="10"/>
      <c r="WK28" s="80"/>
      <c r="WL28" s="80"/>
      <c r="WM28" s="80"/>
      <c r="WN28" s="80"/>
      <c r="WO28" s="80"/>
      <c r="WP28" s="80"/>
      <c r="WQ28" s="10"/>
      <c r="WR28" s="10"/>
      <c r="WS28" s="10"/>
      <c r="WT28" s="80"/>
      <c r="WU28" s="80"/>
      <c r="WV28" s="80"/>
      <c r="WW28" s="80"/>
      <c r="WX28" s="80"/>
      <c r="WY28" s="80"/>
      <c r="WZ28" s="10"/>
      <c r="XA28" s="10"/>
      <c r="XB28" s="10"/>
      <c r="XC28" s="80"/>
      <c r="XD28" s="80"/>
      <c r="XE28" s="80"/>
      <c r="XF28" s="80"/>
      <c r="XG28" s="80"/>
      <c r="XH28" s="80"/>
      <c r="XI28" s="10"/>
      <c r="XJ28" s="10"/>
      <c r="XK28" s="10"/>
      <c r="XL28" s="80"/>
      <c r="XM28" s="80"/>
      <c r="XN28" s="80"/>
      <c r="XO28" s="80"/>
      <c r="XP28" s="80"/>
      <c r="XQ28" s="80"/>
      <c r="XR28" s="10"/>
      <c r="XS28" s="10"/>
      <c r="XT28" s="10"/>
      <c r="XU28" s="80"/>
      <c r="XV28" s="80"/>
      <c r="XW28" s="80"/>
      <c r="XX28" s="80"/>
      <c r="XY28" s="80"/>
      <c r="XZ28" s="80"/>
      <c r="YA28" s="10"/>
      <c r="YB28" s="10"/>
      <c r="YC28" s="10"/>
      <c r="YD28" s="80"/>
      <c r="YE28" s="80"/>
      <c r="YF28" s="80"/>
      <c r="YG28" s="80"/>
      <c r="YH28" s="80"/>
      <c r="YI28" s="80"/>
      <c r="YJ28" s="10"/>
      <c r="YK28" s="10"/>
      <c r="YL28" s="10"/>
      <c r="YM28" s="80"/>
      <c r="YN28" s="80"/>
      <c r="YO28" s="80"/>
      <c r="YP28" s="80"/>
      <c r="YQ28" s="80"/>
      <c r="YR28" s="80"/>
      <c r="YS28" s="10"/>
      <c r="YT28" s="10"/>
      <c r="YU28" s="10"/>
      <c r="YV28" s="80"/>
      <c r="YW28" s="80"/>
      <c r="YX28" s="80"/>
      <c r="YY28" s="80"/>
      <c r="YZ28" s="80"/>
      <c r="ZA28" s="80"/>
      <c r="ZB28" s="10"/>
      <c r="ZC28" s="10"/>
      <c r="ZD28" s="10"/>
      <c r="ZE28" s="80"/>
      <c r="ZF28" s="80"/>
      <c r="ZG28" s="80"/>
      <c r="ZH28" s="80"/>
      <c r="ZI28" s="80"/>
      <c r="ZJ28" s="80"/>
      <c r="ZK28" s="10"/>
      <c r="ZL28" s="10"/>
      <c r="ZM28" s="10"/>
      <c r="ZN28" s="80"/>
      <c r="ZO28" s="80"/>
      <c r="ZP28" s="80"/>
      <c r="ZQ28" s="80"/>
      <c r="ZR28" s="80"/>
      <c r="ZS28" s="80"/>
      <c r="ZT28" s="10"/>
      <c r="ZU28" s="10"/>
      <c r="ZV28" s="10"/>
      <c r="ZW28" s="80"/>
      <c r="ZX28" s="80"/>
      <c r="ZY28" s="80"/>
      <c r="ZZ28" s="80"/>
      <c r="AAA28" s="80"/>
      <c r="AAB28" s="80"/>
      <c r="AAC28" s="10"/>
      <c r="AAD28" s="10"/>
      <c r="AAE28" s="10"/>
      <c r="AAF28" s="80"/>
      <c r="AAG28" s="80"/>
      <c r="AAH28" s="80"/>
      <c r="AAI28" s="80"/>
      <c r="AAJ28" s="80"/>
      <c r="AAK28" s="80"/>
      <c r="AAL28" s="10"/>
      <c r="AAM28" s="10"/>
      <c r="AAN28" s="10"/>
      <c r="AAO28" s="80"/>
      <c r="AAP28" s="80"/>
      <c r="AAQ28" s="80"/>
      <c r="AAR28" s="80"/>
      <c r="AAS28" s="80"/>
      <c r="AAT28" s="80"/>
      <c r="AAU28" s="10"/>
      <c r="AAV28" s="10"/>
      <c r="AAW28" s="10"/>
      <c r="AAX28" s="80"/>
      <c r="AAY28" s="80"/>
      <c r="AAZ28" s="80"/>
      <c r="ABA28" s="80"/>
      <c r="ABB28" s="80"/>
      <c r="ABC28" s="80"/>
      <c r="ABD28" s="10"/>
      <c r="ABE28" s="10"/>
      <c r="ABF28" s="10"/>
      <c r="ABG28" s="80"/>
      <c r="ABH28" s="80"/>
      <c r="ABI28" s="80"/>
      <c r="ABJ28" s="80"/>
      <c r="ABK28" s="80"/>
      <c r="ABL28" s="80"/>
      <c r="ABM28" s="10"/>
      <c r="ABN28" s="10"/>
      <c r="ABO28" s="10"/>
      <c r="ABP28" s="80"/>
      <c r="ABQ28" s="80"/>
      <c r="ABR28" s="80"/>
      <c r="ABS28" s="80"/>
      <c r="ABT28" s="80"/>
      <c r="ABU28" s="80"/>
      <c r="ABV28" s="10"/>
      <c r="ABW28" s="10"/>
      <c r="ABX28" s="10"/>
      <c r="ABY28" s="80"/>
      <c r="ABZ28" s="80"/>
      <c r="ACA28" s="80"/>
      <c r="ACB28" s="80"/>
      <c r="ACC28" s="80"/>
      <c r="ACD28" s="80"/>
      <c r="ACE28" s="10"/>
      <c r="ACF28" s="10"/>
      <c r="ACG28" s="10"/>
      <c r="ACH28" s="80"/>
      <c r="ACI28" s="80"/>
      <c r="ACJ28" s="80"/>
      <c r="ACK28" s="80"/>
      <c r="ACL28" s="80"/>
      <c r="ACM28" s="80"/>
      <c r="ACN28" s="10"/>
      <c r="ACO28" s="10"/>
      <c r="ACP28" s="10"/>
      <c r="ACQ28" s="80"/>
      <c r="ACR28" s="80"/>
      <c r="ACS28" s="80"/>
      <c r="ACT28" s="80"/>
      <c r="ACU28" s="80"/>
      <c r="ACV28" s="80"/>
      <c r="ACW28" s="10"/>
      <c r="ACX28" s="10"/>
      <c r="ACY28" s="10"/>
      <c r="ACZ28" s="80"/>
      <c r="ADA28" s="80"/>
      <c r="ADB28" s="80"/>
      <c r="ADC28" s="80"/>
      <c r="ADD28" s="80"/>
      <c r="ADE28" s="80"/>
      <c r="ADF28" s="10"/>
      <c r="ADG28" s="10"/>
      <c r="ADH28" s="10"/>
      <c r="ADI28" s="80"/>
      <c r="ADJ28" s="80"/>
      <c r="ADK28" s="80"/>
      <c r="ADL28" s="80"/>
      <c r="ADM28" s="80"/>
      <c r="ADN28" s="80"/>
      <c r="ADO28" s="10"/>
      <c r="ADP28" s="10"/>
      <c r="ADQ28" s="10"/>
      <c r="ADR28" s="80"/>
      <c r="ADS28" s="80"/>
      <c r="ADT28" s="80"/>
      <c r="ADU28" s="80"/>
      <c r="ADV28" s="80"/>
      <c r="ADW28" s="80"/>
      <c r="ADX28" s="10"/>
      <c r="ADY28" s="10"/>
      <c r="ADZ28" s="10"/>
      <c r="AEA28" s="80"/>
      <c r="AEB28" s="80"/>
      <c r="AEC28" s="80"/>
      <c r="AED28" s="80"/>
      <c r="AEE28" s="80"/>
      <c r="AEF28" s="80"/>
      <c r="AEG28" s="10"/>
      <c r="AEH28" s="10"/>
      <c r="AEI28" s="10"/>
      <c r="AEJ28" s="80"/>
      <c r="AEK28" s="80"/>
      <c r="AEL28" s="80"/>
      <c r="AEM28" s="80"/>
      <c r="AEN28" s="80"/>
      <c r="AEO28" s="80"/>
      <c r="AEP28" s="10"/>
      <c r="AEQ28" s="10"/>
      <c r="AER28" s="10"/>
      <c r="AES28" s="80"/>
      <c r="AET28" s="80"/>
      <c r="AEU28" s="80"/>
      <c r="AEV28" s="80"/>
      <c r="AEW28" s="80"/>
      <c r="AEX28" s="80"/>
      <c r="AEY28" s="10"/>
      <c r="AEZ28" s="10"/>
      <c r="AFA28" s="10"/>
      <c r="AFB28" s="80"/>
      <c r="AFC28" s="80"/>
      <c r="AFD28" s="80"/>
      <c r="AFE28" s="80"/>
      <c r="AFF28" s="80"/>
      <c r="AFG28" s="80"/>
      <c r="AFH28" s="10"/>
      <c r="AFI28" s="10"/>
      <c r="AFJ28" s="10"/>
      <c r="AFK28" s="80"/>
      <c r="AFL28" s="80"/>
      <c r="AFM28" s="80"/>
      <c r="AFN28" s="80"/>
      <c r="AFO28" s="80"/>
      <c r="AFP28" s="80"/>
      <c r="AFQ28" s="10"/>
      <c r="AFR28" s="10"/>
      <c r="AFS28" s="10"/>
      <c r="AFT28" s="80"/>
      <c r="AFU28" s="80"/>
      <c r="AFV28" s="80"/>
      <c r="AFW28" s="80"/>
      <c r="AFX28" s="80"/>
      <c r="AFY28" s="80"/>
      <c r="AFZ28" s="10"/>
      <c r="AGA28" s="10"/>
      <c r="AGB28" s="10"/>
      <c r="AGC28" s="80"/>
      <c r="AGD28" s="80"/>
      <c r="AGE28" s="80"/>
      <c r="AGF28" s="80"/>
      <c r="AGG28" s="80"/>
      <c r="AGH28" s="80"/>
      <c r="AGI28" s="10"/>
      <c r="AGJ28" s="10"/>
      <c r="AGK28" s="10"/>
      <c r="AGL28" s="80"/>
      <c r="AGM28" s="80"/>
      <c r="AGN28" s="80"/>
      <c r="AGO28" s="80"/>
      <c r="AGP28" s="80"/>
      <c r="AGQ28" s="80"/>
      <c r="AGR28" s="10"/>
      <c r="AGS28" s="10"/>
      <c r="AGT28" s="10"/>
      <c r="AGU28" s="80"/>
      <c r="AGV28" s="80"/>
      <c r="AGW28" s="80"/>
      <c r="AGX28" s="80"/>
      <c r="AGY28" s="80"/>
      <c r="AGZ28" s="80"/>
      <c r="AHA28" s="10"/>
      <c r="AHB28" s="10"/>
      <c r="AHC28" s="10"/>
      <c r="AHD28" s="80"/>
      <c r="AHE28" s="80"/>
      <c r="AHF28" s="80"/>
      <c r="AHG28" s="80"/>
      <c r="AHH28" s="80"/>
      <c r="AHI28" s="80"/>
      <c r="AHJ28" s="10"/>
      <c r="AHK28" s="10"/>
      <c r="AHL28" s="10"/>
      <c r="AHM28" s="80"/>
      <c r="AHN28" s="80"/>
      <c r="AHO28" s="80"/>
      <c r="AHP28" s="80"/>
      <c r="AHQ28" s="80"/>
      <c r="AHR28" s="80"/>
      <c r="AHS28" s="10"/>
      <c r="AHT28" s="10"/>
      <c r="AHU28" s="10"/>
      <c r="AHV28" s="80"/>
      <c r="AHW28" s="80"/>
      <c r="AHX28" s="80"/>
      <c r="AHY28" s="80"/>
      <c r="AHZ28" s="80"/>
      <c r="AIA28" s="80"/>
      <c r="AIB28" s="10"/>
      <c r="AIC28" s="10"/>
      <c r="AID28" s="10"/>
      <c r="AIE28" s="80"/>
      <c r="AIF28" s="80"/>
      <c r="AIG28" s="80"/>
      <c r="AIH28" s="80"/>
      <c r="AII28" s="80"/>
      <c r="AIJ28" s="80"/>
      <c r="AIK28" s="10"/>
      <c r="AIL28" s="10"/>
      <c r="AIM28" s="10"/>
      <c r="AIN28" s="80"/>
      <c r="AIO28" s="80"/>
      <c r="AIP28" s="80"/>
      <c r="AIQ28" s="80"/>
      <c r="AIR28" s="80"/>
      <c r="AIS28" s="80"/>
      <c r="AIT28" s="10"/>
      <c r="AIU28" s="10"/>
      <c r="AIV28" s="10"/>
      <c r="AIW28" s="80"/>
      <c r="AIX28" s="80"/>
      <c r="AIY28" s="80"/>
      <c r="AIZ28" s="80"/>
      <c r="AJA28" s="80"/>
      <c r="AJB28" s="80"/>
      <c r="AJC28" s="10"/>
      <c r="AJD28" s="10"/>
      <c r="AJE28" s="10"/>
      <c r="AJF28" s="80"/>
      <c r="AJG28" s="80"/>
      <c r="AJH28" s="80"/>
      <c r="AJI28" s="80"/>
      <c r="AJJ28" s="80"/>
      <c r="AJK28" s="80"/>
      <c r="AJL28" s="10"/>
      <c r="AJM28" s="10"/>
      <c r="AJN28" s="10"/>
    </row>
    <row r="29" spans="1:950" s="32" customFormat="1" ht="16.5" customHeight="1" x14ac:dyDescent="0.25">
      <c r="A29" s="131" t="s">
        <v>7</v>
      </c>
      <c r="B29" s="126" t="s">
        <v>239</v>
      </c>
      <c r="C29" s="10"/>
      <c r="D29" s="10"/>
      <c r="E29" s="10"/>
      <c r="F29"/>
      <c r="G29"/>
      <c r="H29"/>
      <c r="I29"/>
      <c r="J29"/>
      <c r="K29"/>
      <c r="L29" s="10"/>
      <c r="M29" s="10"/>
      <c r="N29" s="10"/>
      <c r="O29"/>
      <c r="P29"/>
      <c r="Q29"/>
      <c r="R29"/>
      <c r="S29"/>
      <c r="T29"/>
      <c r="U29" s="10"/>
      <c r="V29" s="10"/>
      <c r="W29" s="10"/>
      <c r="X29"/>
      <c r="Y29"/>
      <c r="Z29"/>
      <c r="AA29"/>
      <c r="AB29"/>
      <c r="AC29"/>
      <c r="AD29" s="10"/>
      <c r="AE29" s="10"/>
      <c r="AF29" s="10"/>
      <c r="AG29"/>
      <c r="AH29"/>
      <c r="AI29"/>
      <c r="AJ29"/>
      <c r="AK29"/>
      <c r="AL29"/>
      <c r="AM29" s="10"/>
      <c r="AN29" s="10"/>
      <c r="AO29" s="10"/>
      <c r="AP29"/>
      <c r="AQ29"/>
      <c r="AR29"/>
      <c r="AS29"/>
      <c r="AT29"/>
      <c r="AU29"/>
      <c r="AV29" s="10"/>
      <c r="AW29" s="10"/>
      <c r="AX29" s="10"/>
      <c r="AY29"/>
      <c r="AZ29"/>
      <c r="BA29"/>
      <c r="BB29"/>
      <c r="BC29"/>
      <c r="BD29"/>
      <c r="BE29" s="10"/>
      <c r="BF29" s="10"/>
      <c r="BG29" s="10"/>
      <c r="BH29"/>
      <c r="BI29"/>
      <c r="BJ29"/>
      <c r="BK29"/>
      <c r="BL29"/>
      <c r="BM29"/>
      <c r="BN29" s="10"/>
      <c r="BO29" s="10"/>
      <c r="BP29" s="10"/>
      <c r="BQ29"/>
      <c r="BR29"/>
      <c r="BS29"/>
      <c r="BT29"/>
      <c r="BU29"/>
      <c r="BV29"/>
      <c r="BW29" s="10"/>
      <c r="BX29" s="10"/>
      <c r="BY29" s="10"/>
      <c r="BZ29"/>
      <c r="CA29"/>
      <c r="CB29"/>
      <c r="CC29"/>
      <c r="CD29"/>
      <c r="CE29"/>
      <c r="CF29" s="10"/>
      <c r="CG29" s="10"/>
      <c r="CH29" s="10"/>
      <c r="CI29"/>
      <c r="CJ29"/>
      <c r="CK29"/>
      <c r="CL29"/>
      <c r="CM29"/>
      <c r="CN29"/>
      <c r="CO29" s="10"/>
      <c r="CP29" s="10"/>
      <c r="CQ29" s="10"/>
      <c r="CR29"/>
      <c r="CS29"/>
      <c r="CT29"/>
      <c r="CU29"/>
      <c r="CV29"/>
      <c r="CW29"/>
      <c r="CX29" s="10"/>
      <c r="CY29" s="10"/>
      <c r="CZ29" s="10"/>
      <c r="DA29"/>
      <c r="DB29"/>
      <c r="DC29"/>
      <c r="DD29"/>
      <c r="DE29"/>
      <c r="DF29"/>
      <c r="DG29" s="10"/>
      <c r="DH29" s="10"/>
      <c r="DI29" s="10"/>
      <c r="DJ29"/>
      <c r="DK29"/>
      <c r="DL29"/>
      <c r="DM29"/>
      <c r="DN29"/>
      <c r="DO29"/>
      <c r="DP29" s="10"/>
      <c r="DQ29" s="10"/>
      <c r="DR29" s="10"/>
      <c r="DS29"/>
      <c r="DT29"/>
      <c r="DU29"/>
      <c r="DV29"/>
      <c r="DW29"/>
      <c r="DX29"/>
      <c r="DY29" s="10"/>
      <c r="DZ29" s="10"/>
      <c r="EA29" s="10"/>
      <c r="EB29"/>
      <c r="EC29"/>
      <c r="ED29"/>
      <c r="EE29"/>
      <c r="EF29"/>
      <c r="EG29"/>
      <c r="EH29" s="10"/>
      <c r="EI29" s="10"/>
      <c r="EJ29" s="10"/>
      <c r="EK29"/>
      <c r="EL29"/>
      <c r="EM29"/>
      <c r="EN29"/>
      <c r="EO29"/>
      <c r="EP29"/>
      <c r="EQ29" s="10"/>
      <c r="ER29" s="10"/>
      <c r="ES29" s="10"/>
      <c r="ET29"/>
      <c r="EU29"/>
      <c r="EV29"/>
      <c r="EW29"/>
      <c r="EX29"/>
      <c r="EY29"/>
      <c r="EZ29" s="10"/>
      <c r="FA29" s="10"/>
      <c r="FB29" s="10"/>
      <c r="FC29"/>
      <c r="FD29"/>
      <c r="FE29"/>
      <c r="FF29"/>
      <c r="FG29"/>
      <c r="FH29"/>
      <c r="FI29" s="10"/>
      <c r="FJ29" s="10"/>
      <c r="FK29" s="10"/>
      <c r="FL29"/>
      <c r="FM29"/>
      <c r="FN29"/>
      <c r="FO29"/>
      <c r="FP29"/>
      <c r="FQ29"/>
      <c r="FR29" s="10"/>
      <c r="FS29" s="10"/>
      <c r="FT29" s="10"/>
      <c r="FU29"/>
      <c r="FV29"/>
      <c r="FW29"/>
      <c r="FX29"/>
      <c r="FY29"/>
      <c r="FZ29"/>
      <c r="GA29" s="10"/>
      <c r="GB29" s="10"/>
      <c r="GC29" s="10"/>
      <c r="GD29"/>
      <c r="GE29"/>
      <c r="GF29"/>
      <c r="GG29"/>
      <c r="GH29"/>
      <c r="GI29"/>
      <c r="GJ29" s="10"/>
      <c r="GK29" s="10"/>
      <c r="GL29" s="10"/>
      <c r="GM29"/>
      <c r="GN29"/>
      <c r="GO29"/>
      <c r="GP29"/>
      <c r="GQ29"/>
      <c r="GR29"/>
      <c r="GS29" s="10"/>
      <c r="GT29" s="10"/>
      <c r="GU29" s="10"/>
      <c r="GV29"/>
      <c r="GW29"/>
      <c r="GX29"/>
      <c r="GY29"/>
      <c r="GZ29"/>
      <c r="HA29"/>
      <c r="HB29" s="10"/>
      <c r="HC29" s="10"/>
      <c r="HD29" s="10"/>
      <c r="HE29"/>
      <c r="HF29"/>
      <c r="HG29"/>
      <c r="HH29"/>
      <c r="HI29"/>
      <c r="HJ29"/>
      <c r="HK29" s="10"/>
      <c r="HL29" s="10"/>
      <c r="HM29" s="10"/>
      <c r="HN29"/>
      <c r="HO29"/>
      <c r="HP29"/>
      <c r="HQ29"/>
      <c r="HR29"/>
      <c r="HS29"/>
      <c r="HT29" s="10"/>
      <c r="HU29" s="10"/>
      <c r="HV29" s="10"/>
      <c r="HW29"/>
      <c r="HX29"/>
      <c r="HY29"/>
      <c r="HZ29"/>
      <c r="IA29"/>
      <c r="IB29"/>
      <c r="IC29" s="10"/>
      <c r="ID29" s="10"/>
      <c r="IE29" s="10"/>
      <c r="IF29"/>
      <c r="IG29"/>
      <c r="IH29"/>
      <c r="II29"/>
      <c r="IJ29"/>
      <c r="IK29"/>
      <c r="IL29" s="10"/>
      <c r="IM29" s="10"/>
      <c r="IN29" s="10"/>
      <c r="IO29"/>
      <c r="IP29"/>
      <c r="IQ29"/>
      <c r="IR29"/>
      <c r="IS29"/>
      <c r="IT29"/>
      <c r="IU29" s="10"/>
      <c r="IV29" s="10"/>
      <c r="IW29" s="10"/>
      <c r="IX29"/>
      <c r="IY29"/>
      <c r="IZ29"/>
      <c r="JA29"/>
      <c r="JB29"/>
      <c r="JC29"/>
      <c r="JD29" s="10"/>
      <c r="JE29" s="10"/>
      <c r="JF29" s="10"/>
      <c r="JG29"/>
      <c r="JH29"/>
      <c r="JI29"/>
      <c r="JJ29"/>
      <c r="JK29"/>
      <c r="JL29"/>
      <c r="JM29" s="10"/>
      <c r="JN29" s="10"/>
      <c r="JO29" s="10"/>
      <c r="JP29"/>
      <c r="JQ29"/>
      <c r="JR29"/>
      <c r="JS29"/>
      <c r="JT29"/>
      <c r="JU29"/>
      <c r="JV29" s="10"/>
      <c r="JW29" s="10"/>
      <c r="JX29" s="10"/>
      <c r="JY29"/>
      <c r="JZ29"/>
      <c r="KA29"/>
      <c r="KB29"/>
      <c r="KC29"/>
      <c r="KD29"/>
      <c r="KE29" s="10"/>
      <c r="KF29" s="10"/>
      <c r="KG29" s="10"/>
      <c r="KH29"/>
      <c r="KI29"/>
      <c r="KJ29"/>
      <c r="KK29"/>
      <c r="KL29"/>
      <c r="KM29"/>
      <c r="KN29" s="10"/>
      <c r="KO29" s="10"/>
      <c r="KP29" s="10"/>
      <c r="KQ29"/>
      <c r="KR29"/>
      <c r="KS29"/>
      <c r="KT29"/>
      <c r="KU29"/>
      <c r="KV29"/>
      <c r="KW29" s="10"/>
      <c r="KX29" s="10"/>
      <c r="KY29" s="10"/>
      <c r="KZ29"/>
      <c r="LA29"/>
      <c r="LB29"/>
      <c r="LC29"/>
      <c r="LD29"/>
      <c r="LE29"/>
      <c r="LF29" s="10"/>
      <c r="LG29" s="10"/>
      <c r="LH29" s="10"/>
      <c r="LI29"/>
      <c r="LJ29"/>
      <c r="LK29"/>
      <c r="LL29"/>
      <c r="LM29"/>
      <c r="LN29"/>
      <c r="LO29" s="10"/>
      <c r="LP29" s="10"/>
      <c r="LQ29" s="10"/>
      <c r="LR29"/>
      <c r="LS29"/>
      <c r="LT29"/>
      <c r="LU29"/>
      <c r="LV29"/>
      <c r="LW29"/>
      <c r="LX29" s="10"/>
      <c r="LY29" s="10"/>
      <c r="LZ29" s="10"/>
      <c r="MA29"/>
      <c r="MB29"/>
      <c r="MC29"/>
      <c r="MD29"/>
      <c r="ME29"/>
      <c r="MF29"/>
      <c r="MG29" s="10"/>
      <c r="MH29" s="10"/>
      <c r="MI29" s="10"/>
      <c r="MJ29"/>
      <c r="MK29"/>
      <c r="ML29"/>
      <c r="MM29"/>
      <c r="MN29"/>
      <c r="MO29"/>
      <c r="MP29" s="10"/>
      <c r="MQ29" s="10"/>
      <c r="MR29" s="10"/>
      <c r="MS29"/>
      <c r="MT29"/>
      <c r="MU29"/>
      <c r="MV29"/>
      <c r="MW29"/>
      <c r="MX29"/>
      <c r="MY29" s="10"/>
      <c r="MZ29" s="10"/>
      <c r="NA29" s="10"/>
      <c r="NB29"/>
      <c r="NC29"/>
      <c r="ND29"/>
      <c r="NE29"/>
      <c r="NF29"/>
      <c r="NG29"/>
      <c r="NH29" s="10"/>
      <c r="NI29" s="10"/>
      <c r="NJ29" s="10"/>
      <c r="NK29"/>
      <c r="NL29"/>
      <c r="NM29"/>
      <c r="NN29"/>
      <c r="NO29"/>
      <c r="NP29"/>
      <c r="NQ29" s="10"/>
      <c r="NR29" s="10"/>
      <c r="NS29" s="10"/>
      <c r="NT29"/>
      <c r="NU29"/>
      <c r="NV29"/>
      <c r="NW29"/>
      <c r="NX29"/>
      <c r="NY29"/>
      <c r="NZ29" s="10"/>
      <c r="OA29" s="10"/>
      <c r="OB29" s="10"/>
      <c r="OC29"/>
      <c r="OD29"/>
      <c r="OE29"/>
      <c r="OF29"/>
      <c r="OG29"/>
      <c r="OH29"/>
      <c r="OI29" s="10"/>
      <c r="OJ29" s="10"/>
      <c r="OK29" s="10"/>
      <c r="OL29"/>
      <c r="OM29"/>
      <c r="ON29"/>
      <c r="OO29"/>
      <c r="OP29"/>
      <c r="OQ29"/>
      <c r="OR29" s="10"/>
      <c r="OS29" s="10"/>
      <c r="OT29" s="10"/>
      <c r="OU29"/>
      <c r="OV29"/>
      <c r="OW29"/>
      <c r="OX29"/>
      <c r="OY29"/>
      <c r="OZ29"/>
      <c r="PA29" s="10"/>
      <c r="PB29" s="10"/>
      <c r="PC29" s="10"/>
      <c r="PD29"/>
      <c r="PE29"/>
      <c r="PF29"/>
      <c r="PG29"/>
      <c r="PH29"/>
      <c r="PI29"/>
      <c r="PJ29" s="10"/>
      <c r="PK29" s="10"/>
      <c r="PL29" s="10"/>
      <c r="PM29"/>
      <c r="PN29"/>
      <c r="PO29"/>
      <c r="PP29"/>
      <c r="PQ29"/>
      <c r="PR29"/>
      <c r="PS29" s="10"/>
      <c r="PT29" s="10"/>
      <c r="PU29" s="10"/>
      <c r="PV29"/>
      <c r="PW29"/>
      <c r="PX29"/>
      <c r="PY29"/>
      <c r="PZ29"/>
      <c r="QA29"/>
      <c r="QB29" s="10"/>
      <c r="QC29" s="10"/>
      <c r="QD29" s="10"/>
      <c r="QE29"/>
      <c r="QF29"/>
      <c r="QG29"/>
      <c r="QH29"/>
      <c r="QI29"/>
      <c r="QJ29"/>
      <c r="QK29" s="10"/>
      <c r="QL29" s="10"/>
      <c r="QM29" s="10"/>
      <c r="QN29"/>
      <c r="QO29"/>
      <c r="QP29"/>
      <c r="QQ29"/>
      <c r="QR29"/>
      <c r="QS29"/>
      <c r="QT29" s="10"/>
      <c r="QU29" s="10"/>
      <c r="QV29" s="10"/>
      <c r="QW29"/>
      <c r="QX29"/>
      <c r="QY29"/>
      <c r="QZ29"/>
      <c r="RA29"/>
      <c r="RB29"/>
      <c r="RC29" s="10"/>
      <c r="RD29" s="10"/>
      <c r="RE29" s="10"/>
      <c r="RF29"/>
      <c r="RG29"/>
      <c r="RH29"/>
      <c r="RI29"/>
      <c r="RJ29"/>
      <c r="RK29"/>
      <c r="RL29" s="10"/>
      <c r="RM29" s="10"/>
      <c r="RN29" s="10"/>
      <c r="RO29"/>
      <c r="RP29"/>
      <c r="RQ29"/>
      <c r="RR29"/>
      <c r="RS29"/>
      <c r="RT29"/>
      <c r="RU29" s="10"/>
      <c r="RV29" s="10"/>
      <c r="RW29" s="10"/>
      <c r="RX29"/>
      <c r="RY29"/>
      <c r="RZ29"/>
      <c r="SA29"/>
      <c r="SB29"/>
      <c r="SC29"/>
      <c r="SD29" s="10"/>
      <c r="SE29" s="10"/>
      <c r="SF29" s="10"/>
      <c r="SG29"/>
      <c r="SH29"/>
      <c r="SI29"/>
      <c r="SJ29"/>
      <c r="SK29"/>
      <c r="SL29"/>
      <c r="SM29" s="10"/>
      <c r="SN29" s="10"/>
      <c r="SO29" s="10"/>
      <c r="SP29"/>
      <c r="SQ29"/>
      <c r="SR29"/>
      <c r="SS29"/>
      <c r="ST29"/>
      <c r="SU29"/>
      <c r="SV29" s="10"/>
      <c r="SW29" s="10"/>
      <c r="SX29" s="10"/>
      <c r="SY29"/>
      <c r="SZ29"/>
      <c r="TA29"/>
      <c r="TB29"/>
      <c r="TC29"/>
      <c r="TD29"/>
      <c r="TE29" s="10"/>
      <c r="TF29" s="10"/>
      <c r="TG29" s="10"/>
      <c r="TH29"/>
      <c r="TI29"/>
      <c r="TJ29"/>
      <c r="TK29"/>
      <c r="TL29"/>
      <c r="TM29"/>
      <c r="TN29" s="10"/>
      <c r="TO29" s="10"/>
      <c r="TP29" s="10"/>
      <c r="TQ29"/>
      <c r="TR29"/>
      <c r="TS29"/>
      <c r="TT29"/>
      <c r="TU29"/>
      <c r="TV29"/>
      <c r="TW29" s="10"/>
      <c r="TX29" s="10"/>
      <c r="TY29" s="10"/>
      <c r="TZ29"/>
      <c r="UA29"/>
      <c r="UB29"/>
      <c r="UC29"/>
      <c r="UD29"/>
      <c r="UE29"/>
      <c r="UF29" s="10"/>
      <c r="UG29" s="10"/>
      <c r="UH29" s="10"/>
      <c r="UI29"/>
      <c r="UJ29"/>
      <c r="UK29"/>
      <c r="UL29"/>
      <c r="UM29"/>
      <c r="UN29"/>
      <c r="UO29" s="10"/>
      <c r="UP29" s="10"/>
      <c r="UQ29" s="10"/>
      <c r="UR29"/>
      <c r="US29"/>
      <c r="UT29"/>
      <c r="UU29"/>
      <c r="UV29"/>
      <c r="UW29"/>
      <c r="UX29" s="10"/>
      <c r="UY29" s="10"/>
      <c r="UZ29" s="10"/>
      <c r="VA29"/>
      <c r="VB29"/>
      <c r="VC29"/>
      <c r="VD29"/>
      <c r="VE29"/>
      <c r="VF29"/>
      <c r="VG29" s="10"/>
      <c r="VH29" s="10"/>
      <c r="VI29" s="10"/>
      <c r="VJ29"/>
      <c r="VK29"/>
      <c r="VL29"/>
      <c r="VM29"/>
      <c r="VN29"/>
      <c r="VO29"/>
      <c r="VP29" s="10"/>
      <c r="VQ29" s="10"/>
      <c r="VR29" s="10"/>
      <c r="VS29"/>
      <c r="VT29"/>
      <c r="VU29"/>
      <c r="VV29"/>
      <c r="VW29"/>
      <c r="VX29"/>
      <c r="VY29" s="10"/>
      <c r="VZ29" s="10"/>
      <c r="WA29" s="10"/>
      <c r="WB29"/>
      <c r="WC29"/>
      <c r="WD29"/>
      <c r="WE29"/>
      <c r="WF29"/>
      <c r="WG29"/>
      <c r="WH29" s="10"/>
      <c r="WI29" s="10"/>
      <c r="WJ29" s="10"/>
      <c r="WK29"/>
      <c r="WL29"/>
      <c r="WM29"/>
      <c r="WN29"/>
      <c r="WO29"/>
      <c r="WP29"/>
      <c r="WQ29" s="10"/>
      <c r="WR29" s="10"/>
      <c r="WS29" s="10"/>
      <c r="WT29"/>
      <c r="WU29"/>
      <c r="WV29"/>
      <c r="WW29"/>
      <c r="WX29"/>
      <c r="WY29"/>
      <c r="WZ29" s="10"/>
      <c r="XA29" s="10"/>
      <c r="XB29" s="10"/>
      <c r="XC29"/>
      <c r="XD29"/>
      <c r="XE29"/>
      <c r="XF29"/>
      <c r="XG29"/>
      <c r="XH29"/>
      <c r="XI29" s="10"/>
      <c r="XJ29" s="10"/>
      <c r="XK29" s="10"/>
      <c r="XL29"/>
      <c r="XM29"/>
      <c r="XN29"/>
      <c r="XO29"/>
      <c r="XP29"/>
      <c r="XQ29"/>
      <c r="XR29" s="10"/>
      <c r="XS29" s="10"/>
      <c r="XT29" s="10"/>
      <c r="XU29"/>
      <c r="XV29"/>
      <c r="XW29"/>
      <c r="XX29"/>
      <c r="XY29"/>
      <c r="XZ29"/>
      <c r="YA29" s="10"/>
      <c r="YB29" s="10"/>
      <c r="YC29" s="10"/>
      <c r="YD29"/>
      <c r="YE29"/>
      <c r="YF29"/>
      <c r="YG29"/>
      <c r="YH29"/>
      <c r="YI29"/>
      <c r="YJ29" s="10"/>
      <c r="YK29" s="10"/>
      <c r="YL29" s="10"/>
      <c r="YM29"/>
      <c r="YN29"/>
      <c r="YO29"/>
      <c r="YP29"/>
      <c r="YQ29"/>
      <c r="YR29"/>
      <c r="YS29" s="10"/>
      <c r="YT29" s="10"/>
      <c r="YU29" s="10"/>
      <c r="YV29"/>
      <c r="YW29"/>
      <c r="YX29"/>
      <c r="YY29"/>
      <c r="YZ29"/>
      <c r="ZA29"/>
      <c r="ZB29" s="10"/>
      <c r="ZC29" s="10"/>
      <c r="ZD29" s="10"/>
      <c r="ZE29"/>
      <c r="ZF29"/>
      <c r="ZG29"/>
      <c r="ZH29"/>
      <c r="ZI29"/>
      <c r="ZJ29"/>
      <c r="ZK29" s="10"/>
      <c r="ZL29" s="10"/>
      <c r="ZM29" s="10"/>
      <c r="ZN29"/>
      <c r="ZO29"/>
      <c r="ZP29"/>
      <c r="ZQ29"/>
      <c r="ZR29"/>
      <c r="ZS29"/>
      <c r="ZT29" s="10"/>
      <c r="ZU29" s="10"/>
      <c r="ZV29" s="10"/>
      <c r="ZW29"/>
      <c r="ZX29"/>
      <c r="ZY29"/>
      <c r="ZZ29"/>
      <c r="AAA29"/>
      <c r="AAB29"/>
      <c r="AAC29" s="10"/>
      <c r="AAD29" s="10"/>
      <c r="AAE29" s="10"/>
      <c r="AAF29"/>
      <c r="AAG29"/>
      <c r="AAH29"/>
      <c r="AAI29"/>
      <c r="AAJ29"/>
      <c r="AAK29"/>
      <c r="AAL29" s="10"/>
      <c r="AAM29" s="10"/>
      <c r="AAN29" s="10"/>
      <c r="AAO29"/>
      <c r="AAP29"/>
      <c r="AAQ29"/>
      <c r="AAR29"/>
      <c r="AAS29"/>
      <c r="AAT29"/>
      <c r="AAU29" s="10"/>
      <c r="AAV29" s="10"/>
      <c r="AAW29" s="10"/>
      <c r="AAX29"/>
      <c r="AAY29"/>
      <c r="AAZ29"/>
      <c r="ABA29"/>
      <c r="ABB29"/>
      <c r="ABC29"/>
      <c r="ABD29" s="10"/>
      <c r="ABE29" s="10"/>
      <c r="ABF29" s="10"/>
      <c r="ABG29"/>
      <c r="ABH29"/>
      <c r="ABI29"/>
      <c r="ABJ29"/>
      <c r="ABK29"/>
      <c r="ABL29"/>
      <c r="ABM29" s="10"/>
      <c r="ABN29" s="10"/>
      <c r="ABO29" s="10"/>
      <c r="ABP29"/>
      <c r="ABQ29"/>
      <c r="ABR29"/>
      <c r="ABS29"/>
      <c r="ABT29"/>
      <c r="ABU29"/>
      <c r="ABV29" s="10"/>
      <c r="ABW29" s="10"/>
      <c r="ABX29" s="10"/>
      <c r="ABY29"/>
      <c r="ABZ29"/>
      <c r="ACA29"/>
      <c r="ACB29"/>
      <c r="ACC29"/>
      <c r="ACD29"/>
      <c r="ACE29" s="10"/>
      <c r="ACF29" s="10"/>
      <c r="ACG29" s="10"/>
      <c r="ACH29"/>
      <c r="ACI29"/>
      <c r="ACJ29"/>
      <c r="ACK29"/>
      <c r="ACL29"/>
      <c r="ACM29"/>
      <c r="ACN29" s="10"/>
      <c r="ACO29" s="10"/>
      <c r="ACP29" s="10"/>
      <c r="ACQ29"/>
      <c r="ACR29"/>
      <c r="ACS29"/>
      <c r="ACT29"/>
      <c r="ACU29"/>
      <c r="ACV29"/>
      <c r="ACW29" s="10"/>
      <c r="ACX29" s="10"/>
      <c r="ACY29" s="10"/>
      <c r="ACZ29"/>
      <c r="ADA29"/>
      <c r="ADB29"/>
      <c r="ADC29"/>
      <c r="ADD29"/>
      <c r="ADE29"/>
      <c r="ADF29" s="10"/>
      <c r="ADG29" s="10"/>
      <c r="ADH29" s="10"/>
      <c r="ADI29"/>
      <c r="ADJ29"/>
      <c r="ADK29"/>
      <c r="ADL29"/>
      <c r="ADM29"/>
      <c r="ADN29"/>
      <c r="ADO29" s="10"/>
      <c r="ADP29" s="10"/>
      <c r="ADQ29" s="10"/>
      <c r="ADR29"/>
      <c r="ADS29"/>
      <c r="ADT29"/>
      <c r="ADU29"/>
      <c r="ADV29"/>
      <c r="ADW29"/>
      <c r="ADX29" s="10"/>
      <c r="ADY29" s="10"/>
      <c r="ADZ29" s="10"/>
      <c r="AEA29"/>
      <c r="AEB29"/>
      <c r="AEC29"/>
      <c r="AED29"/>
      <c r="AEE29"/>
      <c r="AEF29"/>
      <c r="AEG29" s="10"/>
      <c r="AEH29" s="10"/>
      <c r="AEI29" s="10"/>
      <c r="AEJ29"/>
      <c r="AEK29"/>
      <c r="AEL29"/>
      <c r="AEM29"/>
      <c r="AEN29"/>
      <c r="AEO29"/>
      <c r="AEP29" s="10"/>
      <c r="AEQ29" s="10"/>
      <c r="AER29" s="10"/>
      <c r="AES29"/>
      <c r="AET29"/>
      <c r="AEU29"/>
      <c r="AEV29"/>
      <c r="AEW29"/>
      <c r="AEX29"/>
      <c r="AEY29" s="10"/>
      <c r="AEZ29" s="10"/>
      <c r="AFA29" s="10"/>
      <c r="AFB29"/>
      <c r="AFC29"/>
      <c r="AFD29"/>
      <c r="AFE29"/>
      <c r="AFF29"/>
      <c r="AFG29"/>
      <c r="AFH29" s="10"/>
      <c r="AFI29" s="10"/>
      <c r="AFJ29" s="10"/>
      <c r="AFK29"/>
      <c r="AFL29"/>
      <c r="AFM29"/>
      <c r="AFN29"/>
      <c r="AFO29"/>
      <c r="AFP29"/>
      <c r="AFQ29" s="10"/>
      <c r="AFR29" s="10"/>
      <c r="AFS29" s="10"/>
      <c r="AFT29"/>
      <c r="AFU29"/>
      <c r="AFV29"/>
      <c r="AFW29"/>
      <c r="AFX29"/>
      <c r="AFY29"/>
      <c r="AFZ29" s="10"/>
      <c r="AGA29" s="10"/>
      <c r="AGB29" s="10"/>
      <c r="AGC29"/>
      <c r="AGD29"/>
      <c r="AGE29"/>
      <c r="AGF29"/>
      <c r="AGG29"/>
      <c r="AGH29"/>
      <c r="AGI29" s="10"/>
      <c r="AGJ29" s="10"/>
      <c r="AGK29" s="10"/>
      <c r="AGL29"/>
      <c r="AGM29"/>
      <c r="AGN29"/>
      <c r="AGO29"/>
      <c r="AGP29"/>
      <c r="AGQ29"/>
      <c r="AGR29" s="10"/>
      <c r="AGS29" s="10"/>
      <c r="AGT29" s="10"/>
      <c r="AGU29"/>
      <c r="AGV29"/>
      <c r="AGW29"/>
      <c r="AGX29"/>
      <c r="AGY29"/>
      <c r="AGZ29"/>
      <c r="AHA29" s="10"/>
      <c r="AHB29" s="10"/>
      <c r="AHC29" s="10"/>
      <c r="AHD29"/>
      <c r="AHE29"/>
      <c r="AHF29"/>
      <c r="AHG29"/>
      <c r="AHH29"/>
      <c r="AHI29"/>
      <c r="AHJ29" s="10"/>
      <c r="AHK29" s="10"/>
      <c r="AHL29" s="10"/>
      <c r="AHM29"/>
      <c r="AHN29"/>
      <c r="AHO29"/>
      <c r="AHP29"/>
      <c r="AHQ29"/>
      <c r="AHR29"/>
      <c r="AHS29" s="10"/>
      <c r="AHT29" s="10"/>
      <c r="AHU29" s="10"/>
      <c r="AHV29"/>
      <c r="AHW29"/>
      <c r="AHX29"/>
      <c r="AHY29"/>
      <c r="AHZ29"/>
      <c r="AIA29"/>
      <c r="AIB29" s="10"/>
      <c r="AIC29" s="10"/>
      <c r="AID29" s="10"/>
      <c r="AIE29"/>
      <c r="AIF29"/>
      <c r="AIG29"/>
      <c r="AIH29"/>
      <c r="AII29"/>
      <c r="AIJ29"/>
      <c r="AIK29" s="10"/>
      <c r="AIL29" s="10"/>
      <c r="AIM29" s="10"/>
      <c r="AIN29"/>
      <c r="AIO29"/>
      <c r="AIP29"/>
      <c r="AIQ29"/>
      <c r="AIR29"/>
      <c r="AIS29"/>
      <c r="AIT29" s="10"/>
      <c r="AIU29" s="10"/>
      <c r="AIV29" s="10"/>
      <c r="AIW29"/>
      <c r="AIX29"/>
      <c r="AIY29"/>
      <c r="AIZ29"/>
      <c r="AJA29"/>
      <c r="AJB29"/>
      <c r="AJC29" s="10"/>
      <c r="AJD29" s="10"/>
      <c r="AJE29" s="10"/>
      <c r="AJF29"/>
      <c r="AJG29"/>
      <c r="AJH29"/>
      <c r="AJI29"/>
      <c r="AJJ29"/>
      <c r="AJK29"/>
      <c r="AJL29" s="10"/>
      <c r="AJM29" s="10"/>
      <c r="AJN29" s="10"/>
    </row>
    <row r="30" spans="1:950" s="32" customFormat="1" ht="16.5" customHeight="1" x14ac:dyDescent="0.25">
      <c r="A30" s="131" t="s">
        <v>77</v>
      </c>
      <c r="B30" s="126" t="s">
        <v>239</v>
      </c>
      <c r="C30" s="229"/>
      <c r="D30" s="10"/>
      <c r="E30" s="10"/>
      <c r="F30"/>
      <c r="G30"/>
      <c r="H30"/>
      <c r="I30"/>
      <c r="J30"/>
      <c r="K30"/>
      <c r="L30" s="10"/>
      <c r="M30" s="10"/>
      <c r="N30" s="10"/>
      <c r="O30"/>
      <c r="P30"/>
      <c r="Q30"/>
      <c r="R30"/>
      <c r="S30"/>
      <c r="T30"/>
      <c r="U30" s="10"/>
      <c r="V30" s="10"/>
      <c r="W30" s="10"/>
      <c r="X30"/>
      <c r="Y30"/>
      <c r="Z30"/>
      <c r="AA30"/>
      <c r="AB30"/>
      <c r="AC30"/>
      <c r="AD30" s="10"/>
      <c r="AE30" s="10"/>
      <c r="AF30" s="10"/>
      <c r="AG30"/>
      <c r="AH30"/>
      <c r="AI30"/>
      <c r="AJ30"/>
      <c r="AK30"/>
      <c r="AL30"/>
      <c r="AM30" s="10"/>
      <c r="AN30" s="10"/>
      <c r="AO30" s="10"/>
      <c r="AP30"/>
      <c r="AQ30"/>
      <c r="AR30"/>
      <c r="AS30"/>
      <c r="AT30"/>
      <c r="AU30"/>
      <c r="AV30" s="10"/>
      <c r="AW30" s="10"/>
      <c r="AX30" s="10"/>
      <c r="AY30"/>
      <c r="AZ30"/>
      <c r="BA30"/>
      <c r="BB30"/>
      <c r="BC30"/>
      <c r="BD30"/>
      <c r="BE30" s="10"/>
      <c r="BF30" s="10"/>
      <c r="BG30" s="10"/>
      <c r="BH30"/>
      <c r="BI30"/>
      <c r="BJ30"/>
      <c r="BK30"/>
      <c r="BL30"/>
      <c r="BM30"/>
      <c r="BN30" s="10"/>
      <c r="BO30" s="10"/>
      <c r="BP30" s="10"/>
      <c r="BQ30"/>
      <c r="BR30"/>
      <c r="BS30"/>
      <c r="BT30"/>
      <c r="BU30"/>
      <c r="BV30"/>
      <c r="BW30" s="10"/>
      <c r="BX30" s="10"/>
      <c r="BY30" s="10"/>
      <c r="BZ30"/>
      <c r="CA30"/>
      <c r="CB30"/>
      <c r="CC30"/>
      <c r="CD30"/>
      <c r="CE30"/>
      <c r="CF30" s="10"/>
      <c r="CG30" s="10"/>
      <c r="CH30" s="10"/>
      <c r="CI30"/>
      <c r="CJ30"/>
      <c r="CK30"/>
      <c r="CL30"/>
      <c r="CM30"/>
      <c r="CN30"/>
      <c r="CO30" s="10"/>
      <c r="CP30" s="10"/>
      <c r="CQ30" s="10"/>
      <c r="CR30"/>
      <c r="CS30"/>
      <c r="CT30"/>
      <c r="CU30"/>
      <c r="CV30"/>
      <c r="CW30"/>
      <c r="CX30" s="10"/>
      <c r="CY30" s="10"/>
      <c r="CZ30" s="10"/>
      <c r="DA30"/>
      <c r="DB30"/>
      <c r="DC30"/>
      <c r="DD30"/>
      <c r="DE30"/>
      <c r="DF30"/>
      <c r="DG30" s="10"/>
      <c r="DH30" s="10"/>
      <c r="DI30" s="10"/>
      <c r="DJ30"/>
      <c r="DK30"/>
      <c r="DL30"/>
      <c r="DM30"/>
      <c r="DN30"/>
      <c r="DO30"/>
      <c r="DP30" s="10"/>
      <c r="DQ30" s="10"/>
      <c r="DR30" s="10"/>
      <c r="DS30"/>
      <c r="DT30"/>
      <c r="DU30"/>
      <c r="DV30"/>
      <c r="DW30"/>
      <c r="DX30"/>
      <c r="DY30" s="10"/>
      <c r="DZ30" s="10"/>
      <c r="EA30" s="10"/>
      <c r="EB30"/>
      <c r="EC30"/>
      <c r="ED30"/>
      <c r="EE30"/>
      <c r="EF30"/>
      <c r="EG30"/>
      <c r="EH30" s="10"/>
      <c r="EI30" s="10"/>
      <c r="EJ30" s="10"/>
      <c r="EK30"/>
      <c r="EL30"/>
      <c r="EM30"/>
      <c r="EN30"/>
      <c r="EO30"/>
      <c r="EP30"/>
      <c r="EQ30" s="10"/>
      <c r="ER30" s="10"/>
      <c r="ES30" s="10"/>
      <c r="ET30"/>
      <c r="EU30"/>
      <c r="EV30"/>
      <c r="EW30"/>
      <c r="EX30"/>
      <c r="EY30"/>
      <c r="EZ30" s="10"/>
      <c r="FA30" s="10"/>
      <c r="FB30" s="10"/>
      <c r="FC30"/>
      <c r="FD30"/>
      <c r="FE30"/>
      <c r="FF30"/>
      <c r="FG30"/>
      <c r="FH30"/>
      <c r="FI30" s="10"/>
      <c r="FJ30" s="10"/>
      <c r="FK30" s="10"/>
      <c r="FL30"/>
      <c r="FM30"/>
      <c r="FN30"/>
      <c r="FO30"/>
      <c r="FP30"/>
      <c r="FQ30"/>
      <c r="FR30" s="10"/>
      <c r="FS30" s="10"/>
      <c r="FT30" s="10"/>
      <c r="FU30"/>
      <c r="FV30"/>
      <c r="FW30"/>
      <c r="FX30"/>
      <c r="FY30"/>
      <c r="FZ30"/>
      <c r="GA30" s="10"/>
      <c r="GB30" s="10"/>
      <c r="GC30" s="10"/>
      <c r="GD30"/>
      <c r="GE30"/>
      <c r="GF30"/>
      <c r="GG30"/>
      <c r="GH30"/>
      <c r="GI30"/>
      <c r="GJ30" s="10"/>
      <c r="GK30" s="10"/>
      <c r="GL30" s="10"/>
      <c r="GM30"/>
      <c r="GN30"/>
      <c r="GO30"/>
      <c r="GP30"/>
      <c r="GQ30"/>
      <c r="GR30"/>
      <c r="GS30" s="10"/>
      <c r="GT30" s="10"/>
      <c r="GU30" s="10"/>
      <c r="GV30"/>
      <c r="GW30"/>
      <c r="GX30"/>
      <c r="GY30"/>
      <c r="GZ30"/>
      <c r="HA30"/>
      <c r="HB30" s="10"/>
      <c r="HC30" s="10"/>
      <c r="HD30" s="10"/>
      <c r="HE30"/>
      <c r="HF30"/>
      <c r="HG30"/>
      <c r="HH30"/>
      <c r="HI30"/>
      <c r="HJ30"/>
      <c r="HK30" s="10"/>
      <c r="HL30" s="10"/>
      <c r="HM30" s="10"/>
      <c r="HN30"/>
      <c r="HO30"/>
      <c r="HP30"/>
      <c r="HQ30"/>
      <c r="HR30"/>
      <c r="HS30"/>
      <c r="HT30" s="10"/>
      <c r="HU30" s="10"/>
      <c r="HV30" s="10"/>
      <c r="HW30"/>
      <c r="HX30"/>
      <c r="HY30"/>
      <c r="HZ30"/>
      <c r="IA30"/>
      <c r="IB30"/>
      <c r="IC30" s="10"/>
      <c r="ID30" s="10"/>
      <c r="IE30" s="10"/>
      <c r="IF30"/>
      <c r="IG30"/>
      <c r="IH30"/>
      <c r="II30"/>
      <c r="IJ30"/>
      <c r="IK30"/>
      <c r="IL30" s="10"/>
      <c r="IM30" s="10"/>
      <c r="IN30" s="10"/>
      <c r="IO30"/>
      <c r="IP30"/>
      <c r="IQ30"/>
      <c r="IR30"/>
      <c r="IS30"/>
      <c r="IT30"/>
      <c r="IU30" s="10"/>
      <c r="IV30" s="10"/>
      <c r="IW30" s="10"/>
      <c r="IX30"/>
      <c r="IY30"/>
      <c r="IZ30"/>
      <c r="JA30"/>
      <c r="JB30"/>
      <c r="JC30"/>
      <c r="JD30" s="10"/>
      <c r="JE30" s="10"/>
      <c r="JF30" s="10"/>
      <c r="JG30"/>
      <c r="JH30"/>
      <c r="JI30"/>
      <c r="JJ30"/>
      <c r="JK30"/>
      <c r="JL30"/>
      <c r="JM30" s="10"/>
      <c r="JN30" s="10"/>
      <c r="JO30" s="10"/>
      <c r="JP30"/>
      <c r="JQ30"/>
      <c r="JR30"/>
      <c r="JS30"/>
      <c r="JT30"/>
      <c r="JU30"/>
      <c r="JV30" s="10"/>
      <c r="JW30" s="10"/>
      <c r="JX30" s="10"/>
      <c r="JY30"/>
      <c r="JZ30"/>
      <c r="KA30"/>
      <c r="KB30"/>
      <c r="KC30"/>
      <c r="KD30"/>
      <c r="KE30" s="10"/>
      <c r="KF30" s="10"/>
      <c r="KG30" s="10"/>
      <c r="KH30"/>
      <c r="KI30"/>
      <c r="KJ30"/>
      <c r="KK30"/>
      <c r="KL30"/>
      <c r="KM30"/>
      <c r="KN30" s="10"/>
      <c r="KO30" s="10"/>
      <c r="KP30" s="10"/>
      <c r="KQ30"/>
      <c r="KR30"/>
      <c r="KS30"/>
      <c r="KT30"/>
      <c r="KU30"/>
      <c r="KV30"/>
      <c r="KW30" s="10"/>
      <c r="KX30" s="10"/>
      <c r="KY30" s="10"/>
      <c r="KZ30"/>
      <c r="LA30"/>
      <c r="LB30"/>
      <c r="LC30"/>
      <c r="LD30"/>
      <c r="LE30"/>
      <c r="LF30" s="10"/>
      <c r="LG30" s="10"/>
      <c r="LH30" s="10"/>
      <c r="LI30"/>
      <c r="LJ30"/>
      <c r="LK30"/>
      <c r="LL30"/>
      <c r="LM30"/>
      <c r="LN30"/>
      <c r="LO30" s="10"/>
      <c r="LP30" s="10"/>
      <c r="LQ30" s="10"/>
      <c r="LR30"/>
      <c r="LS30"/>
      <c r="LT30"/>
      <c r="LU30"/>
      <c r="LV30"/>
      <c r="LW30"/>
      <c r="LX30" s="10"/>
      <c r="LY30" s="10"/>
      <c r="LZ30" s="10"/>
      <c r="MA30"/>
      <c r="MB30"/>
      <c r="MC30"/>
      <c r="MD30"/>
      <c r="ME30"/>
      <c r="MF30"/>
      <c r="MG30" s="10"/>
      <c r="MH30" s="10"/>
      <c r="MI30" s="10"/>
      <c r="MJ30"/>
      <c r="MK30"/>
      <c r="ML30"/>
      <c r="MM30"/>
      <c r="MN30"/>
      <c r="MO30"/>
      <c r="MP30" s="10"/>
      <c r="MQ30" s="10"/>
      <c r="MR30" s="10"/>
      <c r="MS30"/>
      <c r="MT30"/>
      <c r="MU30"/>
      <c r="MV30"/>
      <c r="MW30"/>
      <c r="MX30"/>
      <c r="MY30" s="10"/>
      <c r="MZ30" s="10"/>
      <c r="NA30" s="10"/>
      <c r="NB30"/>
      <c r="NC30"/>
      <c r="ND30"/>
      <c r="NE30"/>
      <c r="NF30"/>
      <c r="NG30"/>
      <c r="NH30" s="10"/>
      <c r="NI30" s="10"/>
      <c r="NJ30" s="10"/>
      <c r="NK30"/>
      <c r="NL30"/>
      <c r="NM30"/>
      <c r="NN30"/>
      <c r="NO30"/>
      <c r="NP30"/>
      <c r="NQ30" s="10"/>
      <c r="NR30" s="10"/>
      <c r="NS30" s="10"/>
      <c r="NT30"/>
      <c r="NU30"/>
      <c r="NV30"/>
      <c r="NW30"/>
      <c r="NX30"/>
      <c r="NY30"/>
      <c r="NZ30" s="10"/>
      <c r="OA30" s="10"/>
      <c r="OB30" s="10"/>
      <c r="OC30"/>
      <c r="OD30"/>
      <c r="OE30"/>
      <c r="OF30"/>
      <c r="OG30"/>
      <c r="OH30"/>
      <c r="OI30" s="10"/>
      <c r="OJ30" s="10"/>
      <c r="OK30" s="10"/>
      <c r="OL30"/>
      <c r="OM30"/>
      <c r="ON30"/>
      <c r="OO30"/>
      <c r="OP30"/>
      <c r="OQ30"/>
      <c r="OR30" s="10"/>
      <c r="OS30" s="10"/>
      <c r="OT30" s="10"/>
      <c r="OU30"/>
      <c r="OV30"/>
      <c r="OW30"/>
      <c r="OX30"/>
      <c r="OY30"/>
      <c r="OZ30"/>
      <c r="PA30" s="10"/>
      <c r="PB30" s="10"/>
      <c r="PC30" s="10"/>
      <c r="PD30"/>
      <c r="PE30"/>
      <c r="PF30"/>
      <c r="PG30"/>
      <c r="PH30"/>
      <c r="PI30"/>
      <c r="PJ30" s="10"/>
      <c r="PK30" s="10"/>
      <c r="PL30" s="10"/>
      <c r="PM30"/>
      <c r="PN30"/>
      <c r="PO30"/>
      <c r="PP30"/>
      <c r="PQ30"/>
      <c r="PR30"/>
      <c r="PS30" s="10"/>
      <c r="PT30" s="10"/>
      <c r="PU30" s="10"/>
      <c r="PV30"/>
      <c r="PW30"/>
      <c r="PX30"/>
      <c r="PY30"/>
      <c r="PZ30"/>
      <c r="QA30"/>
      <c r="QB30" s="10"/>
      <c r="QC30" s="10"/>
      <c r="QD30" s="10"/>
      <c r="QE30"/>
      <c r="QF30"/>
      <c r="QG30"/>
      <c r="QH30"/>
      <c r="QI30"/>
      <c r="QJ30"/>
      <c r="QK30" s="10"/>
      <c r="QL30" s="10"/>
      <c r="QM30" s="10"/>
      <c r="QN30"/>
      <c r="QO30"/>
      <c r="QP30"/>
      <c r="QQ30"/>
      <c r="QR30"/>
      <c r="QS30"/>
      <c r="QT30" s="10"/>
      <c r="QU30" s="10"/>
      <c r="QV30" s="10"/>
      <c r="QW30"/>
      <c r="QX30"/>
      <c r="QY30"/>
      <c r="QZ30"/>
      <c r="RA30"/>
      <c r="RB30"/>
      <c r="RC30" s="10"/>
      <c r="RD30" s="10"/>
      <c r="RE30" s="10"/>
      <c r="RF30"/>
      <c r="RG30"/>
      <c r="RH30"/>
      <c r="RI30"/>
      <c r="RJ30"/>
      <c r="RK30"/>
      <c r="RL30" s="10"/>
      <c r="RM30" s="10"/>
      <c r="RN30" s="10"/>
      <c r="RO30"/>
      <c r="RP30"/>
      <c r="RQ30"/>
      <c r="RR30"/>
      <c r="RS30"/>
      <c r="RT30"/>
      <c r="RU30" s="10"/>
      <c r="RV30" s="10"/>
      <c r="RW30" s="10"/>
      <c r="RX30"/>
      <c r="RY30"/>
      <c r="RZ30"/>
      <c r="SA30"/>
      <c r="SB30"/>
      <c r="SC30"/>
      <c r="SD30" s="10"/>
      <c r="SE30" s="10"/>
      <c r="SF30" s="10"/>
      <c r="SG30"/>
      <c r="SH30"/>
      <c r="SI30"/>
      <c r="SJ30"/>
      <c r="SK30"/>
      <c r="SL30"/>
      <c r="SM30" s="10"/>
      <c r="SN30" s="10"/>
      <c r="SO30" s="10"/>
      <c r="SP30"/>
      <c r="SQ30"/>
      <c r="SR30"/>
      <c r="SS30"/>
      <c r="ST30"/>
      <c r="SU30"/>
      <c r="SV30" s="10"/>
      <c r="SW30" s="10"/>
      <c r="SX30" s="10"/>
      <c r="SY30"/>
      <c r="SZ30"/>
      <c r="TA30"/>
      <c r="TB30"/>
      <c r="TC30"/>
      <c r="TD30"/>
      <c r="TE30" s="10"/>
      <c r="TF30" s="10"/>
      <c r="TG30" s="10"/>
      <c r="TH30"/>
      <c r="TI30"/>
      <c r="TJ30"/>
      <c r="TK30"/>
      <c r="TL30"/>
      <c r="TM30"/>
      <c r="TN30" s="10"/>
      <c r="TO30" s="10"/>
      <c r="TP30" s="10"/>
      <c r="TQ30"/>
      <c r="TR30"/>
      <c r="TS30"/>
      <c r="TT30"/>
      <c r="TU30"/>
      <c r="TV30"/>
      <c r="TW30" s="10"/>
      <c r="TX30" s="10"/>
      <c r="TY30" s="10"/>
      <c r="TZ30"/>
      <c r="UA30"/>
      <c r="UB30"/>
      <c r="UC30"/>
      <c r="UD30"/>
      <c r="UE30"/>
      <c r="UF30" s="10"/>
      <c r="UG30" s="10"/>
      <c r="UH30" s="10"/>
      <c r="UI30"/>
      <c r="UJ30"/>
      <c r="UK30"/>
      <c r="UL30"/>
      <c r="UM30"/>
      <c r="UN30"/>
      <c r="UO30" s="10"/>
      <c r="UP30" s="10"/>
      <c r="UQ30" s="10"/>
      <c r="UR30"/>
      <c r="US30"/>
      <c r="UT30"/>
      <c r="UU30"/>
      <c r="UV30"/>
      <c r="UW30"/>
      <c r="UX30" s="10"/>
      <c r="UY30" s="10"/>
      <c r="UZ30" s="10"/>
      <c r="VA30"/>
      <c r="VB30"/>
      <c r="VC30"/>
      <c r="VD30"/>
      <c r="VE30"/>
      <c r="VF30"/>
      <c r="VG30" s="10"/>
      <c r="VH30" s="10"/>
      <c r="VI30" s="10"/>
      <c r="VJ30"/>
      <c r="VK30"/>
      <c r="VL30"/>
      <c r="VM30"/>
      <c r="VN30"/>
      <c r="VO30"/>
      <c r="VP30" s="10"/>
      <c r="VQ30" s="10"/>
      <c r="VR30" s="10"/>
      <c r="VS30"/>
      <c r="VT30"/>
      <c r="VU30"/>
      <c r="VV30"/>
      <c r="VW30"/>
      <c r="VX30"/>
      <c r="VY30" s="10"/>
      <c r="VZ30" s="10"/>
      <c r="WA30" s="10"/>
      <c r="WB30"/>
      <c r="WC30"/>
      <c r="WD30"/>
      <c r="WE30"/>
      <c r="WF30"/>
      <c r="WG30"/>
      <c r="WH30" s="10"/>
      <c r="WI30" s="10"/>
      <c r="WJ30" s="10"/>
      <c r="WK30"/>
      <c r="WL30"/>
      <c r="WM30"/>
      <c r="WN30"/>
      <c r="WO30"/>
      <c r="WP30"/>
      <c r="WQ30" s="10"/>
      <c r="WR30" s="10"/>
      <c r="WS30" s="10"/>
      <c r="WT30"/>
      <c r="WU30"/>
      <c r="WV30"/>
      <c r="WW30"/>
      <c r="WX30"/>
      <c r="WY30"/>
      <c r="WZ30" s="10"/>
      <c r="XA30" s="10"/>
      <c r="XB30" s="10"/>
      <c r="XC30"/>
      <c r="XD30"/>
      <c r="XE30"/>
      <c r="XF30"/>
      <c r="XG30"/>
      <c r="XH30"/>
      <c r="XI30" s="10"/>
      <c r="XJ30" s="10"/>
      <c r="XK30" s="10"/>
      <c r="XL30"/>
      <c r="XM30"/>
      <c r="XN30"/>
      <c r="XO30"/>
      <c r="XP30"/>
      <c r="XQ30"/>
      <c r="XR30" s="10"/>
      <c r="XS30" s="10"/>
      <c r="XT30" s="10"/>
      <c r="XU30"/>
      <c r="XV30"/>
      <c r="XW30"/>
      <c r="XX30"/>
      <c r="XY30"/>
      <c r="XZ30"/>
      <c r="YA30" s="10"/>
      <c r="YB30" s="10"/>
      <c r="YC30" s="10"/>
      <c r="YD30"/>
      <c r="YE30"/>
      <c r="YF30"/>
      <c r="YG30"/>
      <c r="YH30"/>
      <c r="YI30"/>
      <c r="YJ30" s="10"/>
      <c r="YK30" s="10"/>
      <c r="YL30" s="10"/>
      <c r="YM30"/>
      <c r="YN30"/>
      <c r="YO30"/>
      <c r="YP30"/>
      <c r="YQ30"/>
      <c r="YR30"/>
      <c r="YS30" s="10"/>
      <c r="YT30" s="10"/>
      <c r="YU30" s="10"/>
      <c r="YV30"/>
      <c r="YW30"/>
      <c r="YX30"/>
      <c r="YY30"/>
      <c r="YZ30"/>
      <c r="ZA30"/>
      <c r="ZB30" s="10"/>
      <c r="ZC30" s="10"/>
      <c r="ZD30" s="10"/>
      <c r="ZE30"/>
      <c r="ZF30"/>
      <c r="ZG30"/>
      <c r="ZH30"/>
      <c r="ZI30"/>
      <c r="ZJ30"/>
      <c r="ZK30" s="10"/>
      <c r="ZL30" s="10"/>
      <c r="ZM30" s="10"/>
      <c r="ZN30"/>
      <c r="ZO30"/>
      <c r="ZP30"/>
      <c r="ZQ30"/>
      <c r="ZR30"/>
      <c r="ZS30"/>
      <c r="ZT30" s="10"/>
      <c r="ZU30" s="10"/>
      <c r="ZV30" s="10"/>
      <c r="ZW30"/>
      <c r="ZX30"/>
      <c r="ZY30"/>
      <c r="ZZ30"/>
      <c r="AAA30"/>
      <c r="AAB30"/>
      <c r="AAC30" s="10"/>
      <c r="AAD30" s="10"/>
      <c r="AAE30" s="10"/>
      <c r="AAF30"/>
      <c r="AAG30"/>
      <c r="AAH30"/>
      <c r="AAI30"/>
      <c r="AAJ30"/>
      <c r="AAK30"/>
      <c r="AAL30" s="10"/>
      <c r="AAM30" s="10"/>
      <c r="AAN30" s="10"/>
      <c r="AAO30"/>
      <c r="AAP30"/>
      <c r="AAQ30"/>
      <c r="AAR30"/>
      <c r="AAS30"/>
      <c r="AAT30"/>
      <c r="AAU30" s="10"/>
      <c r="AAV30" s="10"/>
      <c r="AAW30" s="10"/>
      <c r="AAX30"/>
      <c r="AAY30"/>
      <c r="AAZ30"/>
      <c r="ABA30"/>
      <c r="ABB30"/>
      <c r="ABC30"/>
      <c r="ABD30" s="10"/>
      <c r="ABE30" s="10"/>
      <c r="ABF30" s="10"/>
      <c r="ABG30"/>
      <c r="ABH30"/>
      <c r="ABI30"/>
      <c r="ABJ30"/>
      <c r="ABK30"/>
      <c r="ABL30"/>
      <c r="ABM30" s="10"/>
      <c r="ABN30" s="10"/>
      <c r="ABO30" s="10"/>
      <c r="ABP30"/>
      <c r="ABQ30"/>
      <c r="ABR30"/>
      <c r="ABS30"/>
      <c r="ABT30"/>
      <c r="ABU30"/>
      <c r="ABV30" s="10"/>
      <c r="ABW30" s="10"/>
      <c r="ABX30" s="10"/>
      <c r="ABY30"/>
      <c r="ABZ30"/>
      <c r="ACA30"/>
      <c r="ACB30"/>
      <c r="ACC30"/>
      <c r="ACD30"/>
      <c r="ACE30" s="10"/>
      <c r="ACF30" s="10"/>
      <c r="ACG30" s="10"/>
      <c r="ACH30"/>
      <c r="ACI30"/>
      <c r="ACJ30"/>
      <c r="ACK30"/>
      <c r="ACL30"/>
      <c r="ACM30"/>
      <c r="ACN30" s="10"/>
      <c r="ACO30" s="10"/>
      <c r="ACP30" s="10"/>
      <c r="ACQ30"/>
      <c r="ACR30"/>
      <c r="ACS30"/>
      <c r="ACT30"/>
      <c r="ACU30"/>
      <c r="ACV30"/>
      <c r="ACW30" s="10"/>
      <c r="ACX30" s="10"/>
      <c r="ACY30" s="10"/>
      <c r="ACZ30"/>
      <c r="ADA30"/>
      <c r="ADB30"/>
      <c r="ADC30"/>
      <c r="ADD30"/>
      <c r="ADE30"/>
      <c r="ADF30" s="10"/>
      <c r="ADG30" s="10"/>
      <c r="ADH30" s="10"/>
      <c r="ADI30"/>
      <c r="ADJ30"/>
      <c r="ADK30"/>
      <c r="ADL30"/>
      <c r="ADM30"/>
      <c r="ADN30"/>
      <c r="ADO30" s="10"/>
      <c r="ADP30" s="10"/>
      <c r="ADQ30" s="10"/>
      <c r="ADR30"/>
      <c r="ADS30"/>
      <c r="ADT30"/>
      <c r="ADU30"/>
      <c r="ADV30"/>
      <c r="ADW30"/>
      <c r="ADX30" s="10"/>
      <c r="ADY30" s="10"/>
      <c r="ADZ30" s="10"/>
      <c r="AEA30"/>
      <c r="AEB30"/>
      <c r="AEC30"/>
      <c r="AED30"/>
      <c r="AEE30"/>
      <c r="AEF30"/>
      <c r="AEG30" s="10"/>
      <c r="AEH30" s="10"/>
      <c r="AEI30" s="10"/>
      <c r="AEJ30"/>
      <c r="AEK30"/>
      <c r="AEL30"/>
      <c r="AEM30"/>
      <c r="AEN30"/>
      <c r="AEO30"/>
      <c r="AEP30" s="10"/>
      <c r="AEQ30" s="10"/>
      <c r="AER30" s="10"/>
      <c r="AES30"/>
      <c r="AET30"/>
      <c r="AEU30"/>
      <c r="AEV30"/>
      <c r="AEW30"/>
      <c r="AEX30"/>
      <c r="AEY30" s="10"/>
      <c r="AEZ30" s="10"/>
      <c r="AFA30" s="10"/>
      <c r="AFB30"/>
      <c r="AFC30"/>
      <c r="AFD30"/>
      <c r="AFE30"/>
      <c r="AFF30"/>
      <c r="AFG30"/>
      <c r="AFH30" s="10"/>
      <c r="AFI30" s="10"/>
      <c r="AFJ30" s="10"/>
      <c r="AFK30"/>
      <c r="AFL30"/>
      <c r="AFM30"/>
      <c r="AFN30"/>
      <c r="AFO30"/>
      <c r="AFP30"/>
      <c r="AFQ30" s="10"/>
      <c r="AFR30" s="10"/>
      <c r="AFS30" s="10"/>
      <c r="AFT30"/>
      <c r="AFU30"/>
      <c r="AFV30"/>
      <c r="AFW30"/>
      <c r="AFX30"/>
      <c r="AFY30"/>
      <c r="AFZ30" s="10"/>
      <c r="AGA30" s="10"/>
      <c r="AGB30" s="10"/>
      <c r="AGC30"/>
      <c r="AGD30"/>
      <c r="AGE30"/>
      <c r="AGF30"/>
      <c r="AGG30"/>
      <c r="AGH30"/>
      <c r="AGI30" s="10"/>
      <c r="AGJ30" s="10"/>
      <c r="AGK30" s="10"/>
      <c r="AGL30"/>
      <c r="AGM30"/>
      <c r="AGN30"/>
      <c r="AGO30"/>
      <c r="AGP30"/>
      <c r="AGQ30"/>
      <c r="AGR30" s="10"/>
      <c r="AGS30" s="10"/>
      <c r="AGT30" s="10"/>
      <c r="AGU30"/>
      <c r="AGV30"/>
      <c r="AGW30"/>
      <c r="AGX30"/>
      <c r="AGY30"/>
      <c r="AGZ30"/>
      <c r="AHA30" s="10"/>
      <c r="AHB30" s="10"/>
      <c r="AHC30" s="10"/>
      <c r="AHD30"/>
      <c r="AHE30"/>
      <c r="AHF30"/>
      <c r="AHG30"/>
      <c r="AHH30"/>
      <c r="AHI30"/>
      <c r="AHJ30" s="10"/>
      <c r="AHK30" s="10"/>
      <c r="AHL30" s="10"/>
      <c r="AHM30"/>
      <c r="AHN30"/>
      <c r="AHO30"/>
      <c r="AHP30"/>
      <c r="AHQ30"/>
      <c r="AHR30"/>
      <c r="AHS30" s="10"/>
      <c r="AHT30" s="10"/>
      <c r="AHU30" s="10"/>
      <c r="AHV30"/>
      <c r="AHW30"/>
      <c r="AHX30"/>
      <c r="AHY30"/>
      <c r="AHZ30"/>
      <c r="AIA30"/>
      <c r="AIB30" s="10"/>
      <c r="AIC30" s="10"/>
      <c r="AID30" s="10"/>
      <c r="AIE30"/>
      <c r="AIF30"/>
      <c r="AIG30"/>
      <c r="AIH30"/>
      <c r="AII30"/>
      <c r="AIJ30"/>
      <c r="AIK30" s="10"/>
      <c r="AIL30" s="10"/>
      <c r="AIM30" s="10"/>
      <c r="AIN30"/>
      <c r="AIO30"/>
      <c r="AIP30"/>
      <c r="AIQ30"/>
      <c r="AIR30"/>
      <c r="AIS30"/>
      <c r="AIT30" s="10"/>
      <c r="AIU30" s="10"/>
      <c r="AIV30" s="10"/>
      <c r="AIW30"/>
      <c r="AIX30"/>
      <c r="AIY30"/>
      <c r="AIZ30"/>
      <c r="AJA30"/>
      <c r="AJB30"/>
      <c r="AJC30" s="10"/>
      <c r="AJD30" s="10"/>
      <c r="AJE30" s="10"/>
      <c r="AJF30"/>
      <c r="AJG30"/>
      <c r="AJH30"/>
      <c r="AJI30"/>
      <c r="AJJ30"/>
      <c r="AJK30"/>
      <c r="AJL30" s="10"/>
      <c r="AJM30" s="10"/>
      <c r="AJN30" s="10"/>
    </row>
    <row r="31" spans="1:950" s="32" customFormat="1" ht="16.5" customHeight="1" x14ac:dyDescent="0.25">
      <c r="A31" s="131" t="s">
        <v>37</v>
      </c>
      <c r="B31" s="113" t="s">
        <v>239</v>
      </c>
      <c r="C31" s="229"/>
      <c r="D31" s="10"/>
      <c r="E31" s="10"/>
      <c r="F31"/>
      <c r="G31"/>
      <c r="H31"/>
      <c r="I31"/>
      <c r="J31"/>
      <c r="K31"/>
      <c r="L31" s="10"/>
      <c r="M31" s="10"/>
      <c r="N31" s="10"/>
      <c r="O31"/>
      <c r="P31"/>
      <c r="Q31"/>
      <c r="R31"/>
      <c r="S31"/>
      <c r="T31"/>
      <c r="U31" s="10"/>
      <c r="V31" s="10"/>
      <c r="W31" s="10"/>
      <c r="X31"/>
      <c r="Y31"/>
      <c r="Z31"/>
      <c r="AA31"/>
      <c r="AB31"/>
      <c r="AC31"/>
      <c r="AD31" s="10"/>
      <c r="AE31" s="10"/>
      <c r="AF31" s="10"/>
      <c r="AG31"/>
      <c r="AH31"/>
      <c r="AI31"/>
      <c r="AJ31"/>
      <c r="AK31"/>
      <c r="AL31"/>
      <c r="AM31" s="10"/>
      <c r="AN31" s="10"/>
      <c r="AO31" s="10"/>
      <c r="AP31"/>
      <c r="AQ31"/>
      <c r="AR31"/>
      <c r="AS31"/>
      <c r="AT31"/>
      <c r="AU31"/>
      <c r="AV31" s="10"/>
      <c r="AW31" s="10"/>
      <c r="AX31" s="10"/>
      <c r="AY31"/>
      <c r="AZ31"/>
      <c r="BA31"/>
      <c r="BB31"/>
      <c r="BC31"/>
      <c r="BD31"/>
      <c r="BE31" s="10"/>
      <c r="BF31" s="10"/>
      <c r="BG31" s="10"/>
      <c r="BH31"/>
      <c r="BI31"/>
      <c r="BJ31"/>
      <c r="BK31"/>
      <c r="BL31"/>
      <c r="BM31"/>
      <c r="BN31" s="10"/>
      <c r="BO31" s="10"/>
      <c r="BP31" s="10"/>
      <c r="BQ31"/>
      <c r="BR31"/>
      <c r="BS31"/>
      <c r="BT31"/>
      <c r="BU31"/>
      <c r="BV31"/>
      <c r="BW31" s="10"/>
      <c r="BX31" s="10"/>
      <c r="BY31" s="10"/>
      <c r="BZ31"/>
      <c r="CA31"/>
      <c r="CB31"/>
      <c r="CC31"/>
      <c r="CD31"/>
      <c r="CE31"/>
      <c r="CF31" s="10"/>
      <c r="CG31" s="10"/>
      <c r="CH31" s="10"/>
      <c r="CI31"/>
      <c r="CJ31"/>
      <c r="CK31"/>
      <c r="CL31"/>
      <c r="CM31"/>
      <c r="CN31"/>
      <c r="CO31" s="10"/>
      <c r="CP31" s="10"/>
      <c r="CQ31" s="10"/>
      <c r="CR31"/>
      <c r="CS31"/>
      <c r="CT31"/>
      <c r="CU31"/>
      <c r="CV31"/>
      <c r="CW31"/>
      <c r="CX31" s="10"/>
      <c r="CY31" s="10"/>
      <c r="CZ31" s="10"/>
      <c r="DA31"/>
      <c r="DB31"/>
      <c r="DC31"/>
      <c r="DD31"/>
      <c r="DE31"/>
      <c r="DF31"/>
      <c r="DG31" s="10"/>
      <c r="DH31" s="10"/>
      <c r="DI31" s="10"/>
      <c r="DJ31"/>
      <c r="DK31"/>
      <c r="DL31"/>
      <c r="DM31"/>
      <c r="DN31"/>
      <c r="DO31"/>
      <c r="DP31" s="10"/>
      <c r="DQ31" s="10"/>
      <c r="DR31" s="10"/>
      <c r="DS31"/>
      <c r="DT31"/>
      <c r="DU31"/>
      <c r="DV31"/>
      <c r="DW31"/>
      <c r="DX31"/>
      <c r="DY31" s="10"/>
      <c r="DZ31" s="10"/>
      <c r="EA31" s="10"/>
      <c r="EB31"/>
      <c r="EC31"/>
      <c r="ED31"/>
      <c r="EE31"/>
      <c r="EF31"/>
      <c r="EG31"/>
      <c r="EH31" s="10"/>
      <c r="EI31" s="10"/>
      <c r="EJ31" s="10"/>
      <c r="EK31"/>
      <c r="EL31"/>
      <c r="EM31"/>
      <c r="EN31"/>
      <c r="EO31"/>
      <c r="EP31"/>
      <c r="EQ31" s="10"/>
      <c r="ER31" s="10"/>
      <c r="ES31" s="10"/>
      <c r="ET31"/>
      <c r="EU31"/>
      <c r="EV31"/>
      <c r="EW31"/>
      <c r="EX31"/>
      <c r="EY31"/>
      <c r="EZ31" s="10"/>
      <c r="FA31" s="10"/>
      <c r="FB31" s="10"/>
      <c r="FC31"/>
      <c r="FD31"/>
      <c r="FE31"/>
      <c r="FF31"/>
      <c r="FG31"/>
      <c r="FH31"/>
      <c r="FI31" s="10"/>
      <c r="FJ31" s="10"/>
      <c r="FK31" s="10"/>
      <c r="FL31"/>
      <c r="FM31"/>
      <c r="FN31"/>
      <c r="FO31"/>
      <c r="FP31"/>
      <c r="FQ31"/>
      <c r="FR31" s="10"/>
      <c r="FS31" s="10"/>
      <c r="FT31" s="10"/>
      <c r="FU31"/>
      <c r="FV31"/>
      <c r="FW31"/>
      <c r="FX31"/>
      <c r="FY31"/>
      <c r="FZ31"/>
      <c r="GA31" s="10"/>
      <c r="GB31" s="10"/>
      <c r="GC31" s="10"/>
      <c r="GD31"/>
      <c r="GE31"/>
      <c r="GF31"/>
      <c r="GG31"/>
      <c r="GH31"/>
      <c r="GI31"/>
      <c r="GJ31" s="10"/>
      <c r="GK31" s="10"/>
      <c r="GL31" s="10"/>
      <c r="GM31"/>
      <c r="GN31"/>
      <c r="GO31"/>
      <c r="GP31"/>
      <c r="GQ31"/>
      <c r="GR31"/>
      <c r="GS31" s="10"/>
      <c r="GT31" s="10"/>
      <c r="GU31" s="10"/>
      <c r="GV31"/>
      <c r="GW31"/>
      <c r="GX31"/>
      <c r="GY31"/>
      <c r="GZ31"/>
      <c r="HA31"/>
      <c r="HB31" s="10"/>
      <c r="HC31" s="10"/>
      <c r="HD31" s="10"/>
      <c r="HE31"/>
      <c r="HF31"/>
      <c r="HG31"/>
      <c r="HH31"/>
      <c r="HI31"/>
      <c r="HJ31"/>
      <c r="HK31" s="10"/>
      <c r="HL31" s="10"/>
      <c r="HM31" s="10"/>
      <c r="HN31"/>
      <c r="HO31"/>
      <c r="HP31"/>
      <c r="HQ31"/>
      <c r="HR31"/>
      <c r="HS31"/>
      <c r="HT31" s="10"/>
      <c r="HU31" s="10"/>
      <c r="HV31" s="10"/>
      <c r="HW31"/>
      <c r="HX31"/>
      <c r="HY31"/>
      <c r="HZ31"/>
      <c r="IA31"/>
      <c r="IB31"/>
      <c r="IC31" s="10"/>
      <c r="ID31" s="10"/>
      <c r="IE31" s="10"/>
      <c r="IF31"/>
      <c r="IG31"/>
      <c r="IH31"/>
      <c r="II31"/>
      <c r="IJ31"/>
      <c r="IK31"/>
      <c r="IL31" s="10"/>
      <c r="IM31" s="10"/>
      <c r="IN31" s="10"/>
      <c r="IO31"/>
      <c r="IP31"/>
      <c r="IQ31"/>
      <c r="IR31"/>
      <c r="IS31"/>
      <c r="IT31"/>
      <c r="IU31" s="10"/>
      <c r="IV31" s="10"/>
      <c r="IW31" s="10"/>
      <c r="IX31"/>
      <c r="IY31"/>
      <c r="IZ31"/>
      <c r="JA31"/>
      <c r="JB31"/>
      <c r="JC31"/>
      <c r="JD31" s="10"/>
      <c r="JE31" s="10"/>
      <c r="JF31" s="10"/>
      <c r="JG31"/>
      <c r="JH31"/>
      <c r="JI31"/>
      <c r="JJ31"/>
      <c r="JK31"/>
      <c r="JL31"/>
      <c r="JM31" s="10"/>
      <c r="JN31" s="10"/>
      <c r="JO31" s="10"/>
      <c r="JP31"/>
      <c r="JQ31"/>
      <c r="JR31"/>
      <c r="JS31"/>
      <c r="JT31"/>
      <c r="JU31"/>
      <c r="JV31" s="10"/>
      <c r="JW31" s="10"/>
      <c r="JX31" s="10"/>
      <c r="JY31"/>
      <c r="JZ31"/>
      <c r="KA31"/>
      <c r="KB31"/>
      <c r="KC31"/>
      <c r="KD31"/>
      <c r="KE31" s="10"/>
      <c r="KF31" s="10"/>
      <c r="KG31" s="10"/>
      <c r="KH31"/>
      <c r="KI31"/>
      <c r="KJ31"/>
      <c r="KK31"/>
      <c r="KL31"/>
      <c r="KM31"/>
      <c r="KN31" s="10"/>
      <c r="KO31" s="10"/>
      <c r="KP31" s="10"/>
      <c r="KQ31"/>
      <c r="KR31"/>
      <c r="KS31"/>
      <c r="KT31"/>
      <c r="KU31"/>
      <c r="KV31"/>
      <c r="KW31" s="10"/>
      <c r="KX31" s="10"/>
      <c r="KY31" s="10"/>
      <c r="KZ31"/>
      <c r="LA31"/>
      <c r="LB31"/>
      <c r="LC31"/>
      <c r="LD31"/>
      <c r="LE31"/>
      <c r="LF31" s="10"/>
      <c r="LG31" s="10"/>
      <c r="LH31" s="10"/>
      <c r="LI31"/>
      <c r="LJ31"/>
      <c r="LK31"/>
      <c r="LL31"/>
      <c r="LM31"/>
      <c r="LN31"/>
      <c r="LO31" s="10"/>
      <c r="LP31" s="10"/>
      <c r="LQ31" s="10"/>
      <c r="LR31"/>
      <c r="LS31"/>
      <c r="LT31"/>
      <c r="LU31"/>
      <c r="LV31"/>
      <c r="LW31"/>
      <c r="LX31" s="10"/>
      <c r="LY31" s="10"/>
      <c r="LZ31" s="10"/>
      <c r="MA31"/>
      <c r="MB31"/>
      <c r="MC31"/>
      <c r="MD31"/>
      <c r="ME31"/>
      <c r="MF31"/>
      <c r="MG31" s="10"/>
      <c r="MH31" s="10"/>
      <c r="MI31" s="10"/>
      <c r="MJ31"/>
      <c r="MK31"/>
      <c r="ML31"/>
      <c r="MM31"/>
      <c r="MN31"/>
      <c r="MO31"/>
      <c r="MP31" s="10"/>
      <c r="MQ31" s="10"/>
      <c r="MR31" s="10"/>
      <c r="MS31"/>
      <c r="MT31"/>
      <c r="MU31"/>
      <c r="MV31"/>
      <c r="MW31"/>
      <c r="MX31"/>
      <c r="MY31" s="10"/>
      <c r="MZ31" s="10"/>
      <c r="NA31" s="10"/>
      <c r="NB31"/>
      <c r="NC31"/>
      <c r="ND31"/>
      <c r="NE31"/>
      <c r="NF31"/>
      <c r="NG31"/>
      <c r="NH31" s="10"/>
      <c r="NI31" s="10"/>
      <c r="NJ31" s="10"/>
      <c r="NK31"/>
      <c r="NL31"/>
      <c r="NM31"/>
      <c r="NN31"/>
      <c r="NO31"/>
      <c r="NP31"/>
      <c r="NQ31" s="10"/>
      <c r="NR31" s="10"/>
      <c r="NS31" s="10"/>
      <c r="NT31"/>
      <c r="NU31"/>
      <c r="NV31"/>
      <c r="NW31"/>
      <c r="NX31"/>
      <c r="NY31"/>
      <c r="NZ31" s="10"/>
      <c r="OA31" s="10"/>
      <c r="OB31" s="10"/>
      <c r="OC31"/>
      <c r="OD31"/>
      <c r="OE31"/>
      <c r="OF31"/>
      <c r="OG31"/>
      <c r="OH31"/>
      <c r="OI31" s="10"/>
      <c r="OJ31" s="10"/>
      <c r="OK31" s="10"/>
      <c r="OL31"/>
      <c r="OM31"/>
      <c r="ON31"/>
      <c r="OO31"/>
      <c r="OP31"/>
      <c r="OQ31"/>
      <c r="OR31" s="10"/>
      <c r="OS31" s="10"/>
      <c r="OT31" s="10"/>
      <c r="OU31"/>
      <c r="OV31"/>
      <c r="OW31"/>
      <c r="OX31"/>
      <c r="OY31"/>
      <c r="OZ31"/>
      <c r="PA31" s="10"/>
      <c r="PB31" s="10"/>
      <c r="PC31" s="10"/>
      <c r="PD31"/>
      <c r="PE31"/>
      <c r="PF31"/>
      <c r="PG31"/>
      <c r="PH31"/>
      <c r="PI31"/>
      <c r="PJ31" s="10"/>
      <c r="PK31" s="10"/>
      <c r="PL31" s="10"/>
      <c r="PM31"/>
      <c r="PN31"/>
      <c r="PO31"/>
      <c r="PP31"/>
      <c r="PQ31"/>
      <c r="PR31"/>
      <c r="PS31" s="10"/>
      <c r="PT31" s="10"/>
      <c r="PU31" s="10"/>
      <c r="PV31"/>
      <c r="PW31"/>
      <c r="PX31"/>
      <c r="PY31"/>
      <c r="PZ31"/>
      <c r="QA31"/>
      <c r="QB31" s="10"/>
      <c r="QC31" s="10"/>
      <c r="QD31" s="10"/>
      <c r="QE31"/>
      <c r="QF31"/>
      <c r="QG31"/>
      <c r="QH31"/>
      <c r="QI31"/>
      <c r="QJ31"/>
      <c r="QK31" s="10"/>
      <c r="QL31" s="10"/>
      <c r="QM31" s="10"/>
      <c r="QN31"/>
      <c r="QO31"/>
      <c r="QP31"/>
      <c r="QQ31"/>
      <c r="QR31"/>
      <c r="QS31"/>
      <c r="QT31" s="10"/>
      <c r="QU31" s="10"/>
      <c r="QV31" s="10"/>
      <c r="QW31"/>
      <c r="QX31"/>
      <c r="QY31"/>
      <c r="QZ31"/>
      <c r="RA31"/>
      <c r="RB31"/>
      <c r="RC31" s="10"/>
      <c r="RD31" s="10"/>
      <c r="RE31" s="10"/>
      <c r="RF31"/>
      <c r="RG31"/>
      <c r="RH31"/>
      <c r="RI31"/>
      <c r="RJ31"/>
      <c r="RK31"/>
      <c r="RL31" s="10"/>
      <c r="RM31" s="10"/>
      <c r="RN31" s="10"/>
      <c r="RO31"/>
      <c r="RP31"/>
      <c r="RQ31"/>
      <c r="RR31"/>
      <c r="RS31"/>
      <c r="RT31"/>
      <c r="RU31" s="10"/>
      <c r="RV31" s="10"/>
      <c r="RW31" s="10"/>
      <c r="RX31"/>
      <c r="RY31"/>
      <c r="RZ31"/>
      <c r="SA31"/>
      <c r="SB31"/>
      <c r="SC31"/>
      <c r="SD31" s="10"/>
      <c r="SE31" s="10"/>
      <c r="SF31" s="10"/>
      <c r="SG31"/>
      <c r="SH31"/>
      <c r="SI31"/>
      <c r="SJ31"/>
      <c r="SK31"/>
      <c r="SL31"/>
      <c r="SM31" s="10"/>
      <c r="SN31" s="10"/>
      <c r="SO31" s="10"/>
      <c r="SP31"/>
      <c r="SQ31"/>
      <c r="SR31"/>
      <c r="SS31"/>
      <c r="ST31"/>
      <c r="SU31"/>
      <c r="SV31" s="10"/>
      <c r="SW31" s="10"/>
      <c r="SX31" s="10"/>
      <c r="SY31"/>
      <c r="SZ31"/>
      <c r="TA31"/>
      <c r="TB31"/>
      <c r="TC31"/>
      <c r="TD31"/>
      <c r="TE31" s="10"/>
      <c r="TF31" s="10"/>
      <c r="TG31" s="10"/>
      <c r="TH31"/>
      <c r="TI31"/>
      <c r="TJ31"/>
      <c r="TK31"/>
      <c r="TL31"/>
      <c r="TM31"/>
      <c r="TN31" s="10"/>
      <c r="TO31" s="10"/>
      <c r="TP31" s="10"/>
      <c r="TQ31"/>
      <c r="TR31"/>
      <c r="TS31"/>
      <c r="TT31"/>
      <c r="TU31"/>
      <c r="TV31"/>
      <c r="TW31" s="10"/>
      <c r="TX31" s="10"/>
      <c r="TY31" s="10"/>
      <c r="TZ31"/>
      <c r="UA31"/>
      <c r="UB31"/>
      <c r="UC31"/>
      <c r="UD31"/>
      <c r="UE31"/>
      <c r="UF31" s="10"/>
      <c r="UG31" s="10"/>
      <c r="UH31" s="10"/>
      <c r="UI31"/>
      <c r="UJ31"/>
      <c r="UK31"/>
      <c r="UL31"/>
      <c r="UM31"/>
      <c r="UN31"/>
      <c r="UO31" s="10"/>
      <c r="UP31" s="10"/>
      <c r="UQ31" s="10"/>
      <c r="UR31"/>
      <c r="US31"/>
      <c r="UT31"/>
      <c r="UU31"/>
      <c r="UV31"/>
      <c r="UW31"/>
      <c r="UX31" s="10"/>
      <c r="UY31" s="10"/>
      <c r="UZ31" s="10"/>
      <c r="VA31"/>
      <c r="VB31"/>
      <c r="VC31"/>
      <c r="VD31"/>
      <c r="VE31"/>
      <c r="VF31"/>
      <c r="VG31" s="10"/>
      <c r="VH31" s="10"/>
      <c r="VI31" s="10"/>
      <c r="VJ31"/>
      <c r="VK31"/>
      <c r="VL31"/>
      <c r="VM31"/>
      <c r="VN31"/>
      <c r="VO31"/>
      <c r="VP31" s="10"/>
      <c r="VQ31" s="10"/>
      <c r="VR31" s="10"/>
      <c r="VS31"/>
      <c r="VT31"/>
      <c r="VU31"/>
      <c r="VV31"/>
      <c r="VW31"/>
      <c r="VX31"/>
      <c r="VY31" s="10"/>
      <c r="VZ31" s="10"/>
      <c r="WA31" s="10"/>
      <c r="WB31"/>
      <c r="WC31"/>
      <c r="WD31"/>
      <c r="WE31"/>
      <c r="WF31"/>
      <c r="WG31"/>
      <c r="WH31" s="10"/>
      <c r="WI31" s="10"/>
      <c r="WJ31" s="10"/>
      <c r="WK31"/>
      <c r="WL31"/>
      <c r="WM31"/>
      <c r="WN31"/>
      <c r="WO31"/>
      <c r="WP31"/>
      <c r="WQ31" s="10"/>
      <c r="WR31" s="10"/>
      <c r="WS31" s="10"/>
      <c r="WT31"/>
      <c r="WU31"/>
      <c r="WV31"/>
      <c r="WW31"/>
      <c r="WX31"/>
      <c r="WY31"/>
      <c r="WZ31" s="10"/>
      <c r="XA31" s="10"/>
      <c r="XB31" s="10"/>
      <c r="XC31"/>
      <c r="XD31"/>
      <c r="XE31"/>
      <c r="XF31"/>
      <c r="XG31"/>
      <c r="XH31"/>
      <c r="XI31" s="10"/>
      <c r="XJ31" s="10"/>
      <c r="XK31" s="10"/>
      <c r="XL31"/>
      <c r="XM31"/>
      <c r="XN31"/>
      <c r="XO31"/>
      <c r="XP31"/>
      <c r="XQ31"/>
      <c r="XR31" s="10"/>
      <c r="XS31" s="10"/>
      <c r="XT31" s="10"/>
      <c r="XU31"/>
      <c r="XV31"/>
      <c r="XW31"/>
      <c r="XX31"/>
      <c r="XY31"/>
      <c r="XZ31"/>
      <c r="YA31" s="10"/>
      <c r="YB31" s="10"/>
      <c r="YC31" s="10"/>
      <c r="YD31"/>
      <c r="YE31"/>
      <c r="YF31"/>
      <c r="YG31"/>
      <c r="YH31"/>
      <c r="YI31"/>
      <c r="YJ31" s="10"/>
      <c r="YK31" s="10"/>
      <c r="YL31" s="10"/>
      <c r="YM31"/>
      <c r="YN31"/>
      <c r="YO31"/>
      <c r="YP31"/>
      <c r="YQ31"/>
      <c r="YR31"/>
      <c r="YS31" s="10"/>
      <c r="YT31" s="10"/>
      <c r="YU31" s="10"/>
      <c r="YV31"/>
      <c r="YW31"/>
      <c r="YX31"/>
      <c r="YY31"/>
      <c r="YZ31"/>
      <c r="ZA31"/>
      <c r="ZB31" s="10"/>
      <c r="ZC31" s="10"/>
      <c r="ZD31" s="10"/>
      <c r="ZE31"/>
      <c r="ZF31"/>
      <c r="ZG31"/>
      <c r="ZH31"/>
      <c r="ZI31"/>
      <c r="ZJ31"/>
      <c r="ZK31" s="10"/>
      <c r="ZL31" s="10"/>
      <c r="ZM31" s="10"/>
      <c r="ZN31"/>
      <c r="ZO31"/>
      <c r="ZP31"/>
      <c r="ZQ31"/>
      <c r="ZR31"/>
      <c r="ZS31"/>
      <c r="ZT31" s="10"/>
      <c r="ZU31" s="10"/>
      <c r="ZV31" s="10"/>
      <c r="ZW31"/>
      <c r="ZX31"/>
      <c r="ZY31"/>
      <c r="ZZ31"/>
      <c r="AAA31"/>
      <c r="AAB31"/>
      <c r="AAC31" s="10"/>
      <c r="AAD31" s="10"/>
      <c r="AAE31" s="10"/>
      <c r="AAF31"/>
      <c r="AAG31"/>
      <c r="AAH31"/>
      <c r="AAI31"/>
      <c r="AAJ31"/>
      <c r="AAK31"/>
      <c r="AAL31" s="10"/>
      <c r="AAM31" s="10"/>
      <c r="AAN31" s="10"/>
      <c r="AAO31"/>
      <c r="AAP31"/>
      <c r="AAQ31"/>
      <c r="AAR31"/>
      <c r="AAS31"/>
      <c r="AAT31"/>
      <c r="AAU31" s="10"/>
      <c r="AAV31" s="10"/>
      <c r="AAW31" s="10"/>
      <c r="AAX31"/>
      <c r="AAY31"/>
      <c r="AAZ31"/>
      <c r="ABA31"/>
      <c r="ABB31"/>
      <c r="ABC31"/>
      <c r="ABD31" s="10"/>
      <c r="ABE31" s="10"/>
      <c r="ABF31" s="10"/>
      <c r="ABG31"/>
      <c r="ABH31"/>
      <c r="ABI31"/>
      <c r="ABJ31"/>
      <c r="ABK31"/>
      <c r="ABL31"/>
      <c r="ABM31" s="10"/>
      <c r="ABN31" s="10"/>
      <c r="ABO31" s="10"/>
      <c r="ABP31"/>
      <c r="ABQ31"/>
      <c r="ABR31"/>
      <c r="ABS31"/>
      <c r="ABT31"/>
      <c r="ABU31"/>
      <c r="ABV31" s="10"/>
      <c r="ABW31" s="10"/>
      <c r="ABX31" s="10"/>
      <c r="ABY31"/>
      <c r="ABZ31"/>
      <c r="ACA31"/>
      <c r="ACB31"/>
      <c r="ACC31"/>
      <c r="ACD31"/>
      <c r="ACE31" s="10"/>
      <c r="ACF31" s="10"/>
      <c r="ACG31" s="10"/>
      <c r="ACH31"/>
      <c r="ACI31"/>
      <c r="ACJ31"/>
      <c r="ACK31"/>
      <c r="ACL31"/>
      <c r="ACM31"/>
      <c r="ACN31" s="10"/>
      <c r="ACO31" s="10"/>
      <c r="ACP31" s="10"/>
      <c r="ACQ31"/>
      <c r="ACR31"/>
      <c r="ACS31"/>
      <c r="ACT31"/>
      <c r="ACU31"/>
      <c r="ACV31"/>
      <c r="ACW31" s="10"/>
      <c r="ACX31" s="10"/>
      <c r="ACY31" s="10"/>
      <c r="ACZ31"/>
      <c r="ADA31"/>
      <c r="ADB31"/>
      <c r="ADC31"/>
      <c r="ADD31"/>
      <c r="ADE31"/>
      <c r="ADF31" s="10"/>
      <c r="ADG31" s="10"/>
      <c r="ADH31" s="10"/>
      <c r="ADI31"/>
      <c r="ADJ31"/>
      <c r="ADK31"/>
      <c r="ADL31"/>
      <c r="ADM31"/>
      <c r="ADN31"/>
      <c r="ADO31" s="10"/>
      <c r="ADP31" s="10"/>
      <c r="ADQ31" s="10"/>
      <c r="ADR31"/>
      <c r="ADS31"/>
      <c r="ADT31"/>
      <c r="ADU31"/>
      <c r="ADV31"/>
      <c r="ADW31"/>
      <c r="ADX31" s="10"/>
      <c r="ADY31" s="10"/>
      <c r="ADZ31" s="10"/>
      <c r="AEA31"/>
      <c r="AEB31"/>
      <c r="AEC31"/>
      <c r="AED31"/>
      <c r="AEE31"/>
      <c r="AEF31"/>
      <c r="AEG31" s="10"/>
      <c r="AEH31" s="10"/>
      <c r="AEI31" s="10"/>
      <c r="AEJ31"/>
      <c r="AEK31"/>
      <c r="AEL31"/>
      <c r="AEM31"/>
      <c r="AEN31"/>
      <c r="AEO31"/>
      <c r="AEP31" s="10"/>
      <c r="AEQ31" s="10"/>
      <c r="AER31" s="10"/>
      <c r="AES31"/>
      <c r="AET31"/>
      <c r="AEU31"/>
      <c r="AEV31"/>
      <c r="AEW31"/>
      <c r="AEX31"/>
      <c r="AEY31" s="10"/>
      <c r="AEZ31" s="10"/>
      <c r="AFA31" s="10"/>
      <c r="AFB31"/>
      <c r="AFC31"/>
      <c r="AFD31"/>
      <c r="AFE31"/>
      <c r="AFF31"/>
      <c r="AFG31"/>
      <c r="AFH31" s="10"/>
      <c r="AFI31" s="10"/>
      <c r="AFJ31" s="10"/>
      <c r="AFK31"/>
      <c r="AFL31"/>
      <c r="AFM31"/>
      <c r="AFN31"/>
      <c r="AFO31"/>
      <c r="AFP31"/>
      <c r="AFQ31" s="10"/>
      <c r="AFR31" s="10"/>
      <c r="AFS31" s="10"/>
      <c r="AFT31"/>
      <c r="AFU31"/>
      <c r="AFV31"/>
      <c r="AFW31"/>
      <c r="AFX31"/>
      <c r="AFY31"/>
      <c r="AFZ31" s="10"/>
      <c r="AGA31" s="10"/>
      <c r="AGB31" s="10"/>
      <c r="AGC31"/>
      <c r="AGD31"/>
      <c r="AGE31"/>
      <c r="AGF31"/>
      <c r="AGG31"/>
      <c r="AGH31"/>
      <c r="AGI31" s="10"/>
      <c r="AGJ31" s="10"/>
      <c r="AGK31" s="10"/>
      <c r="AGL31"/>
      <c r="AGM31"/>
      <c r="AGN31"/>
      <c r="AGO31"/>
      <c r="AGP31"/>
      <c r="AGQ31"/>
      <c r="AGR31" s="10"/>
      <c r="AGS31" s="10"/>
      <c r="AGT31" s="10"/>
      <c r="AGU31"/>
      <c r="AGV31"/>
      <c r="AGW31"/>
      <c r="AGX31"/>
      <c r="AGY31"/>
      <c r="AGZ31"/>
      <c r="AHA31" s="10"/>
      <c r="AHB31" s="10"/>
      <c r="AHC31" s="10"/>
      <c r="AHD31"/>
      <c r="AHE31"/>
      <c r="AHF31"/>
      <c r="AHG31"/>
      <c r="AHH31"/>
      <c r="AHI31"/>
      <c r="AHJ31" s="10"/>
      <c r="AHK31" s="10"/>
      <c r="AHL31" s="10"/>
      <c r="AHM31"/>
      <c r="AHN31"/>
      <c r="AHO31"/>
      <c r="AHP31"/>
      <c r="AHQ31"/>
      <c r="AHR31"/>
      <c r="AHS31" s="10"/>
      <c r="AHT31" s="10"/>
      <c r="AHU31" s="10"/>
      <c r="AHV31"/>
      <c r="AHW31"/>
      <c r="AHX31"/>
      <c r="AHY31"/>
      <c r="AHZ31"/>
      <c r="AIA31"/>
      <c r="AIB31" s="10"/>
      <c r="AIC31" s="10"/>
      <c r="AID31" s="10"/>
      <c r="AIE31"/>
      <c r="AIF31"/>
      <c r="AIG31"/>
      <c r="AIH31"/>
      <c r="AII31"/>
      <c r="AIJ31"/>
      <c r="AIK31" s="10"/>
      <c r="AIL31" s="10"/>
      <c r="AIM31" s="10"/>
      <c r="AIN31"/>
      <c r="AIO31"/>
      <c r="AIP31"/>
      <c r="AIQ31"/>
      <c r="AIR31"/>
      <c r="AIS31"/>
      <c r="AIT31" s="10"/>
      <c r="AIU31" s="10"/>
      <c r="AIV31" s="10"/>
      <c r="AIW31"/>
      <c r="AIX31"/>
      <c r="AIY31"/>
      <c r="AIZ31"/>
      <c r="AJA31"/>
      <c r="AJB31"/>
      <c r="AJC31" s="10"/>
      <c r="AJD31" s="10"/>
      <c r="AJE31" s="10"/>
      <c r="AJF31"/>
      <c r="AJG31"/>
      <c r="AJH31"/>
      <c r="AJI31"/>
      <c r="AJJ31"/>
      <c r="AJK31"/>
      <c r="AJL31" s="10"/>
      <c r="AJM31" s="10"/>
      <c r="AJN31" s="10"/>
    </row>
    <row r="32" spans="1:950" s="32" customFormat="1" ht="16.5" customHeight="1" x14ac:dyDescent="0.25">
      <c r="A32" s="131" t="s">
        <v>80</v>
      </c>
      <c r="B32" s="119" t="s">
        <v>204</v>
      </c>
      <c r="C32" s="231" t="s">
        <v>240</v>
      </c>
      <c r="D32" s="10"/>
      <c r="E32" s="10"/>
      <c r="F32"/>
      <c r="G32"/>
      <c r="H32"/>
      <c r="I32"/>
      <c r="J32"/>
      <c r="K32"/>
      <c r="L32" s="10"/>
      <c r="M32" s="10"/>
      <c r="N32" s="10"/>
      <c r="O32"/>
      <c r="P32"/>
      <c r="Q32"/>
      <c r="R32"/>
      <c r="S32"/>
      <c r="T32"/>
      <c r="U32" s="10"/>
      <c r="V32" s="10"/>
      <c r="W32" s="10"/>
      <c r="X32"/>
      <c r="Y32"/>
      <c r="Z32"/>
      <c r="AA32"/>
      <c r="AB32"/>
      <c r="AC32"/>
      <c r="AD32" s="10"/>
      <c r="AE32" s="10"/>
      <c r="AF32" s="10"/>
      <c r="AG32"/>
      <c r="AH32"/>
      <c r="AI32"/>
      <c r="AJ32"/>
      <c r="AK32"/>
      <c r="AL32"/>
      <c r="AM32" s="10"/>
      <c r="AN32" s="10"/>
      <c r="AO32" s="10"/>
      <c r="AP32"/>
      <c r="AQ32"/>
      <c r="AR32"/>
      <c r="AS32"/>
      <c r="AT32"/>
      <c r="AU32"/>
      <c r="AV32" s="10"/>
      <c r="AW32" s="10"/>
      <c r="AX32" s="10"/>
      <c r="AY32"/>
      <c r="AZ32"/>
      <c r="BA32"/>
      <c r="BB32"/>
      <c r="BC32"/>
      <c r="BD32"/>
      <c r="BE32" s="10"/>
      <c r="BF32" s="10"/>
      <c r="BG32" s="10"/>
      <c r="BH32"/>
      <c r="BI32"/>
      <c r="BJ32"/>
      <c r="BK32"/>
      <c r="BL32"/>
      <c r="BM32"/>
      <c r="BN32" s="10"/>
      <c r="BO32" s="10"/>
      <c r="BP32" s="10"/>
      <c r="BQ32"/>
      <c r="BR32"/>
      <c r="BS32"/>
      <c r="BT32"/>
      <c r="BU32"/>
      <c r="BV32"/>
      <c r="BW32" s="10"/>
      <c r="BX32" s="10"/>
      <c r="BY32" s="10"/>
      <c r="BZ32"/>
      <c r="CA32"/>
      <c r="CB32"/>
      <c r="CC32"/>
      <c r="CD32"/>
      <c r="CE32"/>
      <c r="CF32" s="10"/>
      <c r="CG32" s="10"/>
      <c r="CH32" s="10"/>
      <c r="CI32"/>
      <c r="CJ32"/>
      <c r="CK32"/>
      <c r="CL32"/>
      <c r="CM32"/>
      <c r="CN32"/>
      <c r="CO32" s="10"/>
      <c r="CP32" s="10"/>
      <c r="CQ32" s="10"/>
      <c r="CR32"/>
      <c r="CS32"/>
      <c r="CT32"/>
      <c r="CU32"/>
      <c r="CV32"/>
      <c r="CW32"/>
      <c r="CX32" s="10"/>
      <c r="CY32" s="10"/>
      <c r="CZ32" s="10"/>
      <c r="DA32"/>
      <c r="DB32"/>
      <c r="DC32"/>
      <c r="DD32"/>
      <c r="DE32"/>
      <c r="DF32"/>
      <c r="DG32" s="10"/>
      <c r="DH32" s="10"/>
      <c r="DI32" s="10"/>
      <c r="DJ32"/>
      <c r="DK32"/>
      <c r="DL32"/>
      <c r="DM32"/>
      <c r="DN32"/>
      <c r="DO32"/>
      <c r="DP32" s="10"/>
      <c r="DQ32" s="10"/>
      <c r="DR32" s="10"/>
      <c r="DS32"/>
      <c r="DT32"/>
      <c r="DU32"/>
      <c r="DV32"/>
      <c r="DW32"/>
      <c r="DX32"/>
      <c r="DY32" s="10"/>
      <c r="DZ32" s="10"/>
      <c r="EA32" s="10"/>
      <c r="EB32"/>
      <c r="EC32"/>
      <c r="ED32"/>
      <c r="EE32"/>
      <c r="EF32"/>
      <c r="EG32"/>
      <c r="EH32" s="10"/>
      <c r="EI32" s="10"/>
      <c r="EJ32" s="10"/>
      <c r="EK32"/>
      <c r="EL32"/>
      <c r="EM32"/>
      <c r="EN32"/>
      <c r="EO32"/>
      <c r="EP32"/>
      <c r="EQ32" s="10"/>
      <c r="ER32" s="10"/>
      <c r="ES32" s="10"/>
      <c r="ET32"/>
      <c r="EU32"/>
      <c r="EV32"/>
      <c r="EW32"/>
      <c r="EX32"/>
      <c r="EY32"/>
      <c r="EZ32" s="10"/>
      <c r="FA32" s="10"/>
      <c r="FB32" s="10"/>
      <c r="FC32"/>
      <c r="FD32"/>
      <c r="FE32"/>
      <c r="FF32"/>
      <c r="FG32"/>
      <c r="FH32"/>
      <c r="FI32" s="10"/>
      <c r="FJ32" s="10"/>
      <c r="FK32" s="10"/>
      <c r="FL32"/>
      <c r="FM32"/>
      <c r="FN32"/>
      <c r="FO32"/>
      <c r="FP32"/>
      <c r="FQ32"/>
      <c r="FR32" s="10"/>
      <c r="FS32" s="10"/>
      <c r="FT32" s="10"/>
      <c r="FU32"/>
      <c r="FV32"/>
      <c r="FW32"/>
      <c r="FX32"/>
      <c r="FY32"/>
      <c r="FZ32"/>
      <c r="GA32" s="10"/>
      <c r="GB32" s="10"/>
      <c r="GC32" s="10"/>
      <c r="GD32"/>
      <c r="GE32"/>
      <c r="GF32"/>
      <c r="GG32"/>
      <c r="GH32"/>
      <c r="GI32"/>
      <c r="GJ32" s="10"/>
      <c r="GK32" s="10"/>
      <c r="GL32" s="10"/>
      <c r="GM32"/>
      <c r="GN32"/>
      <c r="GO32"/>
      <c r="GP32"/>
      <c r="GQ32"/>
      <c r="GR32"/>
      <c r="GS32" s="10"/>
      <c r="GT32" s="10"/>
      <c r="GU32" s="10"/>
      <c r="GV32"/>
      <c r="GW32"/>
      <c r="GX32"/>
      <c r="GY32"/>
      <c r="GZ32"/>
      <c r="HA32"/>
      <c r="HB32" s="10"/>
      <c r="HC32" s="10"/>
      <c r="HD32" s="10"/>
      <c r="HE32"/>
      <c r="HF32"/>
      <c r="HG32"/>
      <c r="HH32"/>
      <c r="HI32"/>
      <c r="HJ32"/>
      <c r="HK32" s="10"/>
      <c r="HL32" s="10"/>
      <c r="HM32" s="10"/>
      <c r="HN32"/>
      <c r="HO32"/>
      <c r="HP32"/>
      <c r="HQ32"/>
      <c r="HR32"/>
      <c r="HS32"/>
      <c r="HT32" s="10"/>
      <c r="HU32" s="10"/>
      <c r="HV32" s="10"/>
      <c r="HW32"/>
      <c r="HX32"/>
      <c r="HY32"/>
      <c r="HZ32"/>
      <c r="IA32"/>
      <c r="IB32"/>
      <c r="IC32" s="10"/>
      <c r="ID32" s="10"/>
      <c r="IE32" s="10"/>
      <c r="IF32"/>
      <c r="IG32"/>
      <c r="IH32"/>
      <c r="II32"/>
      <c r="IJ32"/>
      <c r="IK32"/>
      <c r="IL32" s="10"/>
      <c r="IM32" s="10"/>
      <c r="IN32" s="10"/>
      <c r="IO32"/>
      <c r="IP32"/>
      <c r="IQ32"/>
      <c r="IR32"/>
      <c r="IS32"/>
      <c r="IT32"/>
      <c r="IU32" s="10"/>
      <c r="IV32" s="10"/>
      <c r="IW32" s="10"/>
      <c r="IX32"/>
      <c r="IY32"/>
      <c r="IZ32"/>
      <c r="JA32"/>
      <c r="JB32"/>
      <c r="JC32"/>
      <c r="JD32" s="10"/>
      <c r="JE32" s="10"/>
      <c r="JF32" s="10"/>
      <c r="JG32"/>
      <c r="JH32"/>
      <c r="JI32"/>
      <c r="JJ32"/>
      <c r="JK32"/>
      <c r="JL32"/>
      <c r="JM32" s="10"/>
      <c r="JN32" s="10"/>
      <c r="JO32" s="10"/>
      <c r="JP32"/>
      <c r="JQ32"/>
      <c r="JR32"/>
      <c r="JS32"/>
      <c r="JT32"/>
      <c r="JU32"/>
      <c r="JV32" s="10"/>
      <c r="JW32" s="10"/>
      <c r="JX32" s="10"/>
      <c r="JY32"/>
      <c r="JZ32"/>
      <c r="KA32"/>
      <c r="KB32"/>
      <c r="KC32"/>
      <c r="KD32"/>
      <c r="KE32" s="10"/>
      <c r="KF32" s="10"/>
      <c r="KG32" s="10"/>
      <c r="KH32"/>
      <c r="KI32"/>
      <c r="KJ32"/>
      <c r="KK32"/>
      <c r="KL32"/>
      <c r="KM32"/>
      <c r="KN32" s="10"/>
      <c r="KO32" s="10"/>
      <c r="KP32" s="10"/>
      <c r="KQ32"/>
      <c r="KR32"/>
      <c r="KS32"/>
      <c r="KT32"/>
      <c r="KU32"/>
      <c r="KV32"/>
      <c r="KW32" s="10"/>
      <c r="KX32" s="10"/>
      <c r="KY32" s="10"/>
      <c r="KZ32"/>
      <c r="LA32"/>
      <c r="LB32"/>
      <c r="LC32"/>
      <c r="LD32"/>
      <c r="LE32"/>
      <c r="LF32" s="10"/>
      <c r="LG32" s="10"/>
      <c r="LH32" s="10"/>
      <c r="LI32"/>
      <c r="LJ32"/>
      <c r="LK32"/>
      <c r="LL32"/>
      <c r="LM32"/>
      <c r="LN32"/>
      <c r="LO32" s="10"/>
      <c r="LP32" s="10"/>
      <c r="LQ32" s="10"/>
      <c r="LR32"/>
      <c r="LS32"/>
      <c r="LT32"/>
      <c r="LU32"/>
      <c r="LV32"/>
      <c r="LW32"/>
      <c r="LX32" s="10"/>
      <c r="LY32" s="10"/>
      <c r="LZ32" s="10"/>
      <c r="MA32"/>
      <c r="MB32"/>
      <c r="MC32"/>
      <c r="MD32"/>
      <c r="ME32"/>
      <c r="MF32"/>
      <c r="MG32" s="10"/>
      <c r="MH32" s="10"/>
      <c r="MI32" s="10"/>
      <c r="MJ32"/>
      <c r="MK32"/>
      <c r="ML32"/>
      <c r="MM32"/>
      <c r="MN32"/>
      <c r="MO32"/>
      <c r="MP32" s="10"/>
      <c r="MQ32" s="10"/>
      <c r="MR32" s="10"/>
      <c r="MS32"/>
      <c r="MT32"/>
      <c r="MU32"/>
      <c r="MV32"/>
      <c r="MW32"/>
      <c r="MX32"/>
      <c r="MY32" s="10"/>
      <c r="MZ32" s="10"/>
      <c r="NA32" s="10"/>
      <c r="NB32"/>
      <c r="NC32"/>
      <c r="ND32"/>
      <c r="NE32"/>
      <c r="NF32"/>
      <c r="NG32"/>
      <c r="NH32" s="10"/>
      <c r="NI32" s="10"/>
      <c r="NJ32" s="10"/>
      <c r="NK32"/>
      <c r="NL32"/>
      <c r="NM32"/>
      <c r="NN32"/>
      <c r="NO32"/>
      <c r="NP32"/>
      <c r="NQ32" s="10"/>
      <c r="NR32" s="10"/>
      <c r="NS32" s="10"/>
      <c r="NT32"/>
      <c r="NU32"/>
      <c r="NV32"/>
      <c r="NW32"/>
      <c r="NX32"/>
      <c r="NY32"/>
      <c r="NZ32" s="10"/>
      <c r="OA32" s="10"/>
      <c r="OB32" s="10"/>
      <c r="OC32"/>
      <c r="OD32"/>
      <c r="OE32"/>
      <c r="OF32"/>
      <c r="OG32"/>
      <c r="OH32"/>
      <c r="OI32" s="10"/>
      <c r="OJ32" s="10"/>
      <c r="OK32" s="10"/>
      <c r="OL32"/>
      <c r="OM32"/>
      <c r="ON32"/>
      <c r="OO32"/>
      <c r="OP32"/>
      <c r="OQ32"/>
      <c r="OR32" s="10"/>
      <c r="OS32" s="10"/>
      <c r="OT32" s="10"/>
      <c r="OU32"/>
      <c r="OV32"/>
      <c r="OW32"/>
      <c r="OX32"/>
      <c r="OY32"/>
      <c r="OZ32"/>
      <c r="PA32" s="10"/>
      <c r="PB32" s="10"/>
      <c r="PC32" s="10"/>
      <c r="PD32"/>
      <c r="PE32"/>
      <c r="PF32"/>
      <c r="PG32"/>
      <c r="PH32"/>
      <c r="PI32"/>
      <c r="PJ32" s="10"/>
      <c r="PK32" s="10"/>
      <c r="PL32" s="10"/>
      <c r="PM32"/>
      <c r="PN32"/>
      <c r="PO32"/>
      <c r="PP32"/>
      <c r="PQ32"/>
      <c r="PR32"/>
      <c r="PS32" s="10"/>
      <c r="PT32" s="10"/>
      <c r="PU32" s="10"/>
      <c r="PV32"/>
      <c r="PW32"/>
      <c r="PX32"/>
      <c r="PY32"/>
      <c r="PZ32"/>
      <c r="QA32"/>
      <c r="QB32" s="10"/>
      <c r="QC32" s="10"/>
      <c r="QD32" s="10"/>
      <c r="QE32"/>
      <c r="QF32"/>
      <c r="QG32"/>
      <c r="QH32"/>
      <c r="QI32"/>
      <c r="QJ32"/>
      <c r="QK32" s="10"/>
      <c r="QL32" s="10"/>
      <c r="QM32" s="10"/>
      <c r="QN32"/>
      <c r="QO32"/>
      <c r="QP32"/>
      <c r="QQ32"/>
      <c r="QR32"/>
      <c r="QS32"/>
      <c r="QT32" s="10"/>
      <c r="QU32" s="10"/>
      <c r="QV32" s="10"/>
      <c r="QW32"/>
      <c r="QX32"/>
      <c r="QY32"/>
      <c r="QZ32"/>
      <c r="RA32"/>
      <c r="RB32"/>
      <c r="RC32" s="10"/>
      <c r="RD32" s="10"/>
      <c r="RE32" s="10"/>
      <c r="RF32"/>
      <c r="RG32"/>
      <c r="RH32"/>
      <c r="RI32"/>
      <c r="RJ32"/>
      <c r="RK32"/>
      <c r="RL32" s="10"/>
      <c r="RM32" s="10"/>
      <c r="RN32" s="10"/>
      <c r="RO32"/>
      <c r="RP32"/>
      <c r="RQ32"/>
      <c r="RR32"/>
      <c r="RS32"/>
      <c r="RT32"/>
      <c r="RU32" s="10"/>
      <c r="RV32" s="10"/>
      <c r="RW32" s="10"/>
      <c r="RX32"/>
      <c r="RY32"/>
      <c r="RZ32"/>
      <c r="SA32"/>
      <c r="SB32"/>
      <c r="SC32"/>
      <c r="SD32" s="10"/>
      <c r="SE32" s="10"/>
      <c r="SF32" s="10"/>
      <c r="SG32"/>
      <c r="SH32"/>
      <c r="SI32"/>
      <c r="SJ32"/>
      <c r="SK32"/>
      <c r="SL32"/>
      <c r="SM32" s="10"/>
      <c r="SN32" s="10"/>
      <c r="SO32" s="10"/>
      <c r="SP32"/>
      <c r="SQ32"/>
      <c r="SR32"/>
      <c r="SS32"/>
      <c r="ST32"/>
      <c r="SU32"/>
      <c r="SV32" s="10"/>
      <c r="SW32" s="10"/>
      <c r="SX32" s="10"/>
      <c r="SY32"/>
      <c r="SZ32"/>
      <c r="TA32"/>
      <c r="TB32"/>
      <c r="TC32"/>
      <c r="TD32"/>
      <c r="TE32" s="10"/>
      <c r="TF32" s="10"/>
      <c r="TG32" s="10"/>
      <c r="TH32"/>
      <c r="TI32"/>
      <c r="TJ32"/>
      <c r="TK32"/>
      <c r="TL32"/>
      <c r="TM32"/>
      <c r="TN32" s="10"/>
      <c r="TO32" s="10"/>
      <c r="TP32" s="10"/>
      <c r="TQ32"/>
      <c r="TR32"/>
      <c r="TS32"/>
      <c r="TT32"/>
      <c r="TU32"/>
      <c r="TV32"/>
      <c r="TW32" s="10"/>
      <c r="TX32" s="10"/>
      <c r="TY32" s="10"/>
      <c r="TZ32"/>
      <c r="UA32"/>
      <c r="UB32"/>
      <c r="UC32"/>
      <c r="UD32"/>
      <c r="UE32"/>
      <c r="UF32" s="10"/>
      <c r="UG32" s="10"/>
      <c r="UH32" s="10"/>
      <c r="UI32"/>
      <c r="UJ32"/>
      <c r="UK32"/>
      <c r="UL32"/>
      <c r="UM32"/>
      <c r="UN32"/>
      <c r="UO32" s="10"/>
      <c r="UP32" s="10"/>
      <c r="UQ32" s="10"/>
      <c r="UR32"/>
      <c r="US32"/>
      <c r="UT32"/>
      <c r="UU32"/>
      <c r="UV32"/>
      <c r="UW32"/>
      <c r="UX32" s="10"/>
      <c r="UY32" s="10"/>
      <c r="UZ32" s="10"/>
      <c r="VA32"/>
      <c r="VB32"/>
      <c r="VC32"/>
      <c r="VD32"/>
      <c r="VE32"/>
      <c r="VF32"/>
      <c r="VG32" s="10"/>
      <c r="VH32" s="10"/>
      <c r="VI32" s="10"/>
      <c r="VJ32"/>
      <c r="VK32"/>
      <c r="VL32"/>
      <c r="VM32"/>
      <c r="VN32"/>
      <c r="VO32"/>
      <c r="VP32" s="10"/>
      <c r="VQ32" s="10"/>
      <c r="VR32" s="10"/>
      <c r="VS32"/>
      <c r="VT32"/>
      <c r="VU32"/>
      <c r="VV32"/>
      <c r="VW32"/>
      <c r="VX32"/>
      <c r="VY32" s="10"/>
      <c r="VZ32" s="10"/>
      <c r="WA32" s="10"/>
      <c r="WB32"/>
      <c r="WC32"/>
      <c r="WD32"/>
      <c r="WE32"/>
      <c r="WF32"/>
      <c r="WG32"/>
      <c r="WH32" s="10"/>
      <c r="WI32" s="10"/>
      <c r="WJ32" s="10"/>
      <c r="WK32"/>
      <c r="WL32"/>
      <c r="WM32"/>
      <c r="WN32"/>
      <c r="WO32"/>
      <c r="WP32"/>
      <c r="WQ32" s="10"/>
      <c r="WR32" s="10"/>
      <c r="WS32" s="10"/>
      <c r="WT32"/>
      <c r="WU32"/>
      <c r="WV32"/>
      <c r="WW32"/>
      <c r="WX32"/>
      <c r="WY32"/>
      <c r="WZ32" s="10"/>
      <c r="XA32" s="10"/>
      <c r="XB32" s="10"/>
      <c r="XC32"/>
      <c r="XD32"/>
      <c r="XE32"/>
      <c r="XF32"/>
      <c r="XG32"/>
      <c r="XH32"/>
      <c r="XI32" s="10"/>
      <c r="XJ32" s="10"/>
      <c r="XK32" s="10"/>
      <c r="XL32"/>
      <c r="XM32"/>
      <c r="XN32"/>
      <c r="XO32"/>
      <c r="XP32"/>
      <c r="XQ32"/>
      <c r="XR32" s="10"/>
      <c r="XS32" s="10"/>
      <c r="XT32" s="10"/>
      <c r="XU32"/>
      <c r="XV32"/>
      <c r="XW32"/>
      <c r="XX32"/>
      <c r="XY32"/>
      <c r="XZ32"/>
      <c r="YA32" s="10"/>
      <c r="YB32" s="10"/>
      <c r="YC32" s="10"/>
      <c r="YD32"/>
      <c r="YE32"/>
      <c r="YF32"/>
      <c r="YG32"/>
      <c r="YH32"/>
      <c r="YI32"/>
      <c r="YJ32" s="10"/>
      <c r="YK32" s="10"/>
      <c r="YL32" s="10"/>
      <c r="YM32"/>
      <c r="YN32"/>
      <c r="YO32"/>
      <c r="YP32"/>
      <c r="YQ32"/>
      <c r="YR32"/>
      <c r="YS32" s="10"/>
      <c r="YT32" s="10"/>
      <c r="YU32" s="10"/>
      <c r="YV32"/>
      <c r="YW32"/>
      <c r="YX32"/>
      <c r="YY32"/>
      <c r="YZ32"/>
      <c r="ZA32"/>
      <c r="ZB32" s="10"/>
      <c r="ZC32" s="10"/>
      <c r="ZD32" s="10"/>
      <c r="ZE32"/>
      <c r="ZF32"/>
      <c r="ZG32"/>
      <c r="ZH32"/>
      <c r="ZI32"/>
      <c r="ZJ32"/>
      <c r="ZK32" s="10"/>
      <c r="ZL32" s="10"/>
      <c r="ZM32" s="10"/>
      <c r="ZN32"/>
      <c r="ZO32"/>
      <c r="ZP32"/>
      <c r="ZQ32"/>
      <c r="ZR32"/>
      <c r="ZS32"/>
      <c r="ZT32" s="10"/>
      <c r="ZU32" s="10"/>
      <c r="ZV32" s="10"/>
      <c r="ZW32"/>
      <c r="ZX32"/>
      <c r="ZY32"/>
      <c r="ZZ32"/>
      <c r="AAA32"/>
      <c r="AAB32"/>
      <c r="AAC32" s="10"/>
      <c r="AAD32" s="10"/>
      <c r="AAE32" s="10"/>
      <c r="AAF32"/>
      <c r="AAG32"/>
      <c r="AAH32"/>
      <c r="AAI32"/>
      <c r="AAJ32"/>
      <c r="AAK32"/>
      <c r="AAL32" s="10"/>
      <c r="AAM32" s="10"/>
      <c r="AAN32" s="10"/>
      <c r="AAO32"/>
      <c r="AAP32"/>
      <c r="AAQ32"/>
      <c r="AAR32"/>
      <c r="AAS32"/>
      <c r="AAT32"/>
      <c r="AAU32" s="10"/>
      <c r="AAV32" s="10"/>
      <c r="AAW32" s="10"/>
      <c r="AAX32"/>
      <c r="AAY32"/>
      <c r="AAZ32"/>
      <c r="ABA32"/>
      <c r="ABB32"/>
      <c r="ABC32"/>
      <c r="ABD32" s="10"/>
      <c r="ABE32" s="10"/>
      <c r="ABF32" s="10"/>
      <c r="ABG32"/>
      <c r="ABH32"/>
      <c r="ABI32"/>
      <c r="ABJ32"/>
      <c r="ABK32"/>
      <c r="ABL32"/>
      <c r="ABM32" s="10"/>
      <c r="ABN32" s="10"/>
      <c r="ABO32" s="10"/>
      <c r="ABP32"/>
      <c r="ABQ32"/>
      <c r="ABR32"/>
      <c r="ABS32"/>
      <c r="ABT32"/>
      <c r="ABU32"/>
      <c r="ABV32" s="10"/>
      <c r="ABW32" s="10"/>
      <c r="ABX32" s="10"/>
      <c r="ABY32"/>
      <c r="ABZ32"/>
      <c r="ACA32"/>
      <c r="ACB32"/>
      <c r="ACC32"/>
      <c r="ACD32"/>
      <c r="ACE32" s="10"/>
      <c r="ACF32" s="10"/>
      <c r="ACG32" s="10"/>
      <c r="ACH32"/>
      <c r="ACI32"/>
      <c r="ACJ32"/>
      <c r="ACK32"/>
      <c r="ACL32"/>
      <c r="ACM32"/>
      <c r="ACN32" s="10"/>
      <c r="ACO32" s="10"/>
      <c r="ACP32" s="10"/>
      <c r="ACQ32"/>
      <c r="ACR32"/>
      <c r="ACS32"/>
      <c r="ACT32"/>
      <c r="ACU32"/>
      <c r="ACV32"/>
      <c r="ACW32" s="10"/>
      <c r="ACX32" s="10"/>
      <c r="ACY32" s="10"/>
      <c r="ACZ32"/>
      <c r="ADA32"/>
      <c r="ADB32"/>
      <c r="ADC32"/>
      <c r="ADD32"/>
      <c r="ADE32"/>
      <c r="ADF32" s="10"/>
      <c r="ADG32" s="10"/>
      <c r="ADH32" s="10"/>
      <c r="ADI32"/>
      <c r="ADJ32"/>
      <c r="ADK32"/>
      <c r="ADL32"/>
      <c r="ADM32"/>
      <c r="ADN32"/>
      <c r="ADO32" s="10"/>
      <c r="ADP32" s="10"/>
      <c r="ADQ32" s="10"/>
      <c r="ADR32"/>
      <c r="ADS32"/>
      <c r="ADT32"/>
      <c r="ADU32"/>
      <c r="ADV32"/>
      <c r="ADW32"/>
      <c r="ADX32" s="10"/>
      <c r="ADY32" s="10"/>
      <c r="ADZ32" s="10"/>
      <c r="AEA32"/>
      <c r="AEB32"/>
      <c r="AEC32"/>
      <c r="AED32"/>
      <c r="AEE32"/>
      <c r="AEF32"/>
      <c r="AEG32" s="10"/>
      <c r="AEH32" s="10"/>
      <c r="AEI32" s="10"/>
      <c r="AEJ32"/>
      <c r="AEK32"/>
      <c r="AEL32"/>
      <c r="AEM32"/>
      <c r="AEN32"/>
      <c r="AEO32"/>
      <c r="AEP32" s="10"/>
      <c r="AEQ32" s="10"/>
      <c r="AER32" s="10"/>
      <c r="AES32"/>
      <c r="AET32"/>
      <c r="AEU32"/>
      <c r="AEV32"/>
      <c r="AEW32"/>
      <c r="AEX32"/>
      <c r="AEY32" s="10"/>
      <c r="AEZ32" s="10"/>
      <c r="AFA32" s="10"/>
      <c r="AFB32"/>
      <c r="AFC32"/>
      <c r="AFD32"/>
      <c r="AFE32"/>
      <c r="AFF32"/>
      <c r="AFG32"/>
      <c r="AFH32" s="10"/>
      <c r="AFI32" s="10"/>
      <c r="AFJ32" s="10"/>
      <c r="AFK32"/>
      <c r="AFL32"/>
      <c r="AFM32"/>
      <c r="AFN32"/>
      <c r="AFO32"/>
      <c r="AFP32"/>
      <c r="AFQ32" s="10"/>
      <c r="AFR32" s="10"/>
      <c r="AFS32" s="10"/>
      <c r="AFT32"/>
      <c r="AFU32"/>
      <c r="AFV32"/>
      <c r="AFW32"/>
      <c r="AFX32"/>
      <c r="AFY32"/>
      <c r="AFZ32" s="10"/>
      <c r="AGA32" s="10"/>
      <c r="AGB32" s="10"/>
      <c r="AGC32"/>
      <c r="AGD32"/>
      <c r="AGE32"/>
      <c r="AGF32"/>
      <c r="AGG32"/>
      <c r="AGH32"/>
      <c r="AGI32" s="10"/>
      <c r="AGJ32" s="10"/>
      <c r="AGK32" s="10"/>
      <c r="AGL32"/>
      <c r="AGM32"/>
      <c r="AGN32"/>
      <c r="AGO32"/>
      <c r="AGP32"/>
      <c r="AGQ32"/>
      <c r="AGR32" s="10"/>
      <c r="AGS32" s="10"/>
      <c r="AGT32" s="10"/>
      <c r="AGU32"/>
      <c r="AGV32"/>
      <c r="AGW32"/>
      <c r="AGX32"/>
      <c r="AGY32"/>
      <c r="AGZ32"/>
      <c r="AHA32" s="10"/>
      <c r="AHB32" s="10"/>
      <c r="AHC32" s="10"/>
      <c r="AHD32"/>
      <c r="AHE32"/>
      <c r="AHF32"/>
      <c r="AHG32"/>
      <c r="AHH32"/>
      <c r="AHI32"/>
      <c r="AHJ32" s="10"/>
      <c r="AHK32" s="10"/>
      <c r="AHL32" s="10"/>
      <c r="AHM32"/>
      <c r="AHN32"/>
      <c r="AHO32"/>
      <c r="AHP32"/>
      <c r="AHQ32"/>
      <c r="AHR32"/>
      <c r="AHS32" s="10"/>
      <c r="AHT32" s="10"/>
      <c r="AHU32" s="10"/>
      <c r="AHV32"/>
      <c r="AHW32"/>
      <c r="AHX32"/>
      <c r="AHY32"/>
      <c r="AHZ32"/>
      <c r="AIA32"/>
      <c r="AIB32" s="10"/>
      <c r="AIC32" s="10"/>
      <c r="AID32" s="10"/>
      <c r="AIE32"/>
      <c r="AIF32"/>
      <c r="AIG32"/>
      <c r="AIH32"/>
      <c r="AII32"/>
      <c r="AIJ32"/>
      <c r="AIK32" s="10"/>
      <c r="AIL32" s="10"/>
      <c r="AIM32" s="10"/>
      <c r="AIN32"/>
      <c r="AIO32"/>
      <c r="AIP32"/>
      <c r="AIQ32"/>
      <c r="AIR32"/>
      <c r="AIS32"/>
      <c r="AIT32" s="10"/>
      <c r="AIU32" s="10"/>
      <c r="AIV32" s="10"/>
      <c r="AIW32"/>
      <c r="AIX32"/>
      <c r="AIY32"/>
      <c r="AIZ32"/>
      <c r="AJA32"/>
      <c r="AJB32"/>
      <c r="AJC32" s="10"/>
      <c r="AJD32" s="10"/>
      <c r="AJE32" s="10"/>
      <c r="AJF32"/>
      <c r="AJG32"/>
      <c r="AJH32"/>
      <c r="AJI32"/>
      <c r="AJJ32"/>
      <c r="AJK32"/>
      <c r="AJL32" s="10"/>
      <c r="AJM32" s="10"/>
      <c r="AJN32" s="10"/>
    </row>
    <row r="33" spans="1:950" s="32" customFormat="1" ht="16.5" customHeight="1" x14ac:dyDescent="0.25">
      <c r="A33" s="131" t="s">
        <v>186</v>
      </c>
      <c r="B33" s="126" t="s">
        <v>239</v>
      </c>
      <c r="C33" s="219"/>
      <c r="D33" s="10"/>
      <c r="E33" s="10"/>
      <c r="F33"/>
      <c r="G33"/>
      <c r="H33"/>
      <c r="I33"/>
      <c r="J33"/>
      <c r="K33"/>
      <c r="L33" s="10"/>
      <c r="M33" s="10"/>
      <c r="N33" s="10"/>
      <c r="O33"/>
      <c r="P33"/>
      <c r="Q33"/>
      <c r="R33"/>
      <c r="S33"/>
      <c r="T33"/>
      <c r="U33" s="10"/>
      <c r="V33" s="10"/>
      <c r="W33" s="10"/>
      <c r="X33"/>
      <c r="Y33"/>
      <c r="Z33"/>
      <c r="AA33"/>
      <c r="AB33"/>
      <c r="AC33"/>
      <c r="AD33" s="10"/>
      <c r="AE33" s="10"/>
      <c r="AF33" s="10"/>
      <c r="AG33"/>
      <c r="AH33"/>
      <c r="AI33"/>
      <c r="AJ33"/>
      <c r="AK33"/>
      <c r="AL33"/>
      <c r="AM33" s="10"/>
      <c r="AN33" s="10"/>
      <c r="AO33" s="10"/>
      <c r="AP33"/>
      <c r="AQ33"/>
      <c r="AR33"/>
      <c r="AS33"/>
      <c r="AT33"/>
      <c r="AU33"/>
      <c r="AV33" s="10"/>
      <c r="AW33" s="10"/>
      <c r="AX33" s="10"/>
      <c r="AY33"/>
      <c r="AZ33"/>
      <c r="BA33"/>
      <c r="BB33"/>
      <c r="BC33"/>
      <c r="BD33"/>
      <c r="BE33" s="10"/>
      <c r="BF33" s="10"/>
      <c r="BG33" s="10"/>
      <c r="BH33"/>
      <c r="BI33"/>
      <c r="BJ33"/>
      <c r="BK33"/>
      <c r="BL33"/>
      <c r="BM33"/>
      <c r="BN33" s="10"/>
      <c r="BO33" s="10"/>
      <c r="BP33" s="10"/>
      <c r="BQ33"/>
      <c r="BR33"/>
      <c r="BS33"/>
      <c r="BT33"/>
      <c r="BU33"/>
      <c r="BV33"/>
      <c r="BW33" s="10"/>
      <c r="BX33" s="10"/>
      <c r="BY33" s="10"/>
      <c r="BZ33"/>
      <c r="CA33"/>
      <c r="CB33"/>
      <c r="CC33"/>
      <c r="CD33"/>
      <c r="CE33"/>
      <c r="CF33" s="10"/>
      <c r="CG33" s="10"/>
      <c r="CH33" s="10"/>
      <c r="CI33"/>
      <c r="CJ33"/>
      <c r="CK33"/>
      <c r="CL33"/>
      <c r="CM33"/>
      <c r="CN33"/>
      <c r="CO33" s="10"/>
      <c r="CP33" s="10"/>
      <c r="CQ33" s="10"/>
      <c r="CR33"/>
      <c r="CS33"/>
      <c r="CT33"/>
      <c r="CU33"/>
      <c r="CV33"/>
      <c r="CW33"/>
      <c r="CX33" s="10"/>
      <c r="CY33" s="10"/>
      <c r="CZ33" s="10"/>
      <c r="DA33"/>
      <c r="DB33"/>
      <c r="DC33"/>
      <c r="DD33"/>
      <c r="DE33"/>
      <c r="DF33"/>
      <c r="DG33" s="10"/>
      <c r="DH33" s="10"/>
      <c r="DI33" s="10"/>
      <c r="DJ33"/>
      <c r="DK33"/>
      <c r="DL33"/>
      <c r="DM33"/>
      <c r="DN33"/>
      <c r="DO33"/>
      <c r="DP33" s="10"/>
      <c r="DQ33" s="10"/>
      <c r="DR33" s="10"/>
      <c r="DS33"/>
      <c r="DT33"/>
      <c r="DU33"/>
      <c r="DV33"/>
      <c r="DW33"/>
      <c r="DX33"/>
      <c r="DY33" s="10"/>
      <c r="DZ33" s="10"/>
      <c r="EA33" s="10"/>
      <c r="EB33"/>
      <c r="EC33"/>
      <c r="ED33"/>
      <c r="EE33"/>
      <c r="EF33"/>
      <c r="EG33"/>
      <c r="EH33" s="10"/>
      <c r="EI33" s="10"/>
      <c r="EJ33" s="10"/>
      <c r="EK33"/>
      <c r="EL33"/>
      <c r="EM33"/>
      <c r="EN33"/>
      <c r="EO33"/>
      <c r="EP33"/>
      <c r="EQ33" s="10"/>
      <c r="ER33" s="10"/>
      <c r="ES33" s="10"/>
      <c r="ET33"/>
      <c r="EU33"/>
      <c r="EV33"/>
      <c r="EW33"/>
      <c r="EX33"/>
      <c r="EY33"/>
      <c r="EZ33" s="10"/>
      <c r="FA33" s="10"/>
      <c r="FB33" s="10"/>
      <c r="FC33"/>
      <c r="FD33"/>
      <c r="FE33"/>
      <c r="FF33"/>
      <c r="FG33"/>
      <c r="FH33"/>
      <c r="FI33" s="10"/>
      <c r="FJ33" s="10"/>
      <c r="FK33" s="10"/>
      <c r="FL33"/>
      <c r="FM33"/>
      <c r="FN33"/>
      <c r="FO33"/>
      <c r="FP33"/>
      <c r="FQ33"/>
      <c r="FR33" s="10"/>
      <c r="FS33" s="10"/>
      <c r="FT33" s="10"/>
      <c r="FU33"/>
      <c r="FV33"/>
      <c r="FW33"/>
      <c r="FX33"/>
      <c r="FY33"/>
      <c r="FZ33"/>
      <c r="GA33" s="10"/>
      <c r="GB33" s="10"/>
      <c r="GC33" s="10"/>
      <c r="GD33"/>
      <c r="GE33"/>
      <c r="GF33"/>
      <c r="GG33"/>
      <c r="GH33"/>
      <c r="GI33"/>
      <c r="GJ33" s="10"/>
      <c r="GK33" s="10"/>
      <c r="GL33" s="10"/>
      <c r="GM33"/>
      <c r="GN33"/>
      <c r="GO33"/>
      <c r="GP33"/>
      <c r="GQ33"/>
      <c r="GR33"/>
      <c r="GS33" s="10"/>
      <c r="GT33" s="10"/>
      <c r="GU33" s="10"/>
      <c r="GV33"/>
      <c r="GW33"/>
      <c r="GX33"/>
      <c r="GY33"/>
      <c r="GZ33"/>
      <c r="HA33"/>
      <c r="HB33" s="10"/>
      <c r="HC33" s="10"/>
      <c r="HD33" s="10"/>
      <c r="HE33"/>
      <c r="HF33"/>
      <c r="HG33"/>
      <c r="HH33"/>
      <c r="HI33"/>
      <c r="HJ33"/>
      <c r="HK33" s="10"/>
      <c r="HL33" s="10"/>
      <c r="HM33" s="10"/>
      <c r="HN33"/>
      <c r="HO33"/>
      <c r="HP33"/>
      <c r="HQ33"/>
      <c r="HR33"/>
      <c r="HS33"/>
      <c r="HT33" s="10"/>
      <c r="HU33" s="10"/>
      <c r="HV33" s="10"/>
      <c r="HW33"/>
      <c r="HX33"/>
      <c r="HY33"/>
      <c r="HZ33"/>
      <c r="IA33"/>
      <c r="IB33"/>
      <c r="IC33" s="10"/>
      <c r="ID33" s="10"/>
      <c r="IE33" s="10"/>
      <c r="IF33"/>
      <c r="IG33"/>
      <c r="IH33"/>
      <c r="II33"/>
      <c r="IJ33"/>
      <c r="IK33"/>
      <c r="IL33" s="10"/>
      <c r="IM33" s="10"/>
      <c r="IN33" s="10"/>
      <c r="IO33"/>
      <c r="IP33"/>
      <c r="IQ33"/>
      <c r="IR33"/>
      <c r="IS33"/>
      <c r="IT33"/>
      <c r="IU33" s="10"/>
      <c r="IV33" s="10"/>
      <c r="IW33" s="10"/>
      <c r="IX33"/>
      <c r="IY33"/>
      <c r="IZ33"/>
      <c r="JA33"/>
      <c r="JB33"/>
      <c r="JC33"/>
      <c r="JD33" s="10"/>
      <c r="JE33" s="10"/>
      <c r="JF33" s="10"/>
      <c r="JG33"/>
      <c r="JH33"/>
      <c r="JI33"/>
      <c r="JJ33"/>
      <c r="JK33"/>
      <c r="JL33"/>
      <c r="JM33" s="10"/>
      <c r="JN33" s="10"/>
      <c r="JO33" s="10"/>
      <c r="JP33"/>
      <c r="JQ33"/>
      <c r="JR33"/>
      <c r="JS33"/>
      <c r="JT33"/>
      <c r="JU33"/>
      <c r="JV33" s="10"/>
      <c r="JW33" s="10"/>
      <c r="JX33" s="10"/>
      <c r="JY33"/>
      <c r="JZ33"/>
      <c r="KA33"/>
      <c r="KB33"/>
      <c r="KC33"/>
      <c r="KD33"/>
      <c r="KE33" s="10"/>
      <c r="KF33" s="10"/>
      <c r="KG33" s="10"/>
      <c r="KH33"/>
      <c r="KI33"/>
      <c r="KJ33"/>
      <c r="KK33"/>
      <c r="KL33"/>
      <c r="KM33"/>
      <c r="KN33" s="10"/>
      <c r="KO33" s="10"/>
      <c r="KP33" s="10"/>
      <c r="KQ33"/>
      <c r="KR33"/>
      <c r="KS33"/>
      <c r="KT33"/>
      <c r="KU33"/>
      <c r="KV33"/>
      <c r="KW33" s="10"/>
      <c r="KX33" s="10"/>
      <c r="KY33" s="10"/>
      <c r="KZ33"/>
      <c r="LA33"/>
      <c r="LB33"/>
      <c r="LC33"/>
      <c r="LD33"/>
      <c r="LE33"/>
      <c r="LF33" s="10"/>
      <c r="LG33" s="10"/>
      <c r="LH33" s="10"/>
      <c r="LI33"/>
      <c r="LJ33"/>
      <c r="LK33"/>
      <c r="LL33"/>
      <c r="LM33"/>
      <c r="LN33"/>
      <c r="LO33" s="10"/>
      <c r="LP33" s="10"/>
      <c r="LQ33" s="10"/>
      <c r="LR33"/>
      <c r="LS33"/>
      <c r="LT33"/>
      <c r="LU33"/>
      <c r="LV33"/>
      <c r="LW33"/>
      <c r="LX33" s="10"/>
      <c r="LY33" s="10"/>
      <c r="LZ33" s="10"/>
      <c r="MA33"/>
      <c r="MB33"/>
      <c r="MC33"/>
      <c r="MD33"/>
      <c r="ME33"/>
      <c r="MF33"/>
      <c r="MG33" s="10"/>
      <c r="MH33" s="10"/>
      <c r="MI33" s="10"/>
      <c r="MJ33"/>
      <c r="MK33"/>
      <c r="ML33"/>
      <c r="MM33"/>
      <c r="MN33"/>
      <c r="MO33"/>
      <c r="MP33" s="10"/>
      <c r="MQ33" s="10"/>
      <c r="MR33" s="10"/>
      <c r="MS33"/>
      <c r="MT33"/>
      <c r="MU33"/>
      <c r="MV33"/>
      <c r="MW33"/>
      <c r="MX33"/>
      <c r="MY33" s="10"/>
      <c r="MZ33" s="10"/>
      <c r="NA33" s="10"/>
      <c r="NB33"/>
      <c r="NC33"/>
      <c r="ND33"/>
      <c r="NE33"/>
      <c r="NF33"/>
      <c r="NG33"/>
      <c r="NH33" s="10"/>
      <c r="NI33" s="10"/>
      <c r="NJ33" s="10"/>
      <c r="NK33"/>
      <c r="NL33"/>
      <c r="NM33"/>
      <c r="NN33"/>
      <c r="NO33"/>
      <c r="NP33"/>
      <c r="NQ33" s="10"/>
      <c r="NR33" s="10"/>
      <c r="NS33" s="10"/>
      <c r="NT33"/>
      <c r="NU33"/>
      <c r="NV33"/>
      <c r="NW33"/>
      <c r="NX33"/>
      <c r="NY33"/>
      <c r="NZ33" s="10"/>
      <c r="OA33" s="10"/>
      <c r="OB33" s="10"/>
      <c r="OC33"/>
      <c r="OD33"/>
      <c r="OE33"/>
      <c r="OF33"/>
      <c r="OG33"/>
      <c r="OH33"/>
      <c r="OI33" s="10"/>
      <c r="OJ33" s="10"/>
      <c r="OK33" s="10"/>
      <c r="OL33"/>
      <c r="OM33"/>
      <c r="ON33"/>
      <c r="OO33"/>
      <c r="OP33"/>
      <c r="OQ33"/>
      <c r="OR33" s="10"/>
      <c r="OS33" s="10"/>
      <c r="OT33" s="10"/>
      <c r="OU33"/>
      <c r="OV33"/>
      <c r="OW33"/>
      <c r="OX33"/>
      <c r="OY33"/>
      <c r="OZ33"/>
      <c r="PA33" s="10"/>
      <c r="PB33" s="10"/>
      <c r="PC33" s="10"/>
      <c r="PD33"/>
      <c r="PE33"/>
      <c r="PF33"/>
      <c r="PG33"/>
      <c r="PH33"/>
      <c r="PI33"/>
      <c r="PJ33" s="10"/>
      <c r="PK33" s="10"/>
      <c r="PL33" s="10"/>
      <c r="PM33"/>
      <c r="PN33"/>
      <c r="PO33"/>
      <c r="PP33"/>
      <c r="PQ33"/>
      <c r="PR33"/>
      <c r="PS33" s="10"/>
      <c r="PT33" s="10"/>
      <c r="PU33" s="10"/>
      <c r="PV33"/>
      <c r="PW33"/>
      <c r="PX33"/>
      <c r="PY33"/>
      <c r="PZ33"/>
      <c r="QA33"/>
      <c r="QB33" s="10"/>
      <c r="QC33" s="10"/>
      <c r="QD33" s="10"/>
      <c r="QE33"/>
      <c r="QF33"/>
      <c r="QG33"/>
      <c r="QH33"/>
      <c r="QI33"/>
      <c r="QJ33"/>
      <c r="QK33" s="10"/>
      <c r="QL33" s="10"/>
      <c r="QM33" s="10"/>
      <c r="QN33"/>
      <c r="QO33"/>
      <c r="QP33"/>
      <c r="QQ33"/>
      <c r="QR33"/>
      <c r="QS33"/>
      <c r="QT33" s="10"/>
      <c r="QU33" s="10"/>
      <c r="QV33" s="10"/>
      <c r="QW33"/>
      <c r="QX33"/>
      <c r="QY33"/>
      <c r="QZ33"/>
      <c r="RA33"/>
      <c r="RB33"/>
      <c r="RC33" s="10"/>
      <c r="RD33" s="10"/>
      <c r="RE33" s="10"/>
      <c r="RF33"/>
      <c r="RG33"/>
      <c r="RH33"/>
      <c r="RI33"/>
      <c r="RJ33"/>
      <c r="RK33"/>
      <c r="RL33" s="10"/>
      <c r="RM33" s="10"/>
      <c r="RN33" s="10"/>
      <c r="RO33"/>
      <c r="RP33"/>
      <c r="RQ33"/>
      <c r="RR33"/>
      <c r="RS33"/>
      <c r="RT33"/>
      <c r="RU33" s="10"/>
      <c r="RV33" s="10"/>
      <c r="RW33" s="10"/>
      <c r="RX33"/>
      <c r="RY33"/>
      <c r="RZ33"/>
      <c r="SA33"/>
      <c r="SB33"/>
      <c r="SC33"/>
      <c r="SD33" s="10"/>
      <c r="SE33" s="10"/>
      <c r="SF33" s="10"/>
      <c r="SG33"/>
      <c r="SH33"/>
      <c r="SI33"/>
      <c r="SJ33"/>
      <c r="SK33"/>
      <c r="SL33"/>
      <c r="SM33" s="10"/>
      <c r="SN33" s="10"/>
      <c r="SO33" s="10"/>
      <c r="SP33"/>
      <c r="SQ33"/>
      <c r="SR33"/>
      <c r="SS33"/>
      <c r="ST33"/>
      <c r="SU33"/>
      <c r="SV33" s="10"/>
      <c r="SW33" s="10"/>
      <c r="SX33" s="10"/>
      <c r="SY33"/>
      <c r="SZ33"/>
      <c r="TA33"/>
      <c r="TB33"/>
      <c r="TC33"/>
      <c r="TD33"/>
      <c r="TE33" s="10"/>
      <c r="TF33" s="10"/>
      <c r="TG33" s="10"/>
      <c r="TH33"/>
      <c r="TI33"/>
      <c r="TJ33"/>
      <c r="TK33"/>
      <c r="TL33"/>
      <c r="TM33"/>
      <c r="TN33" s="10"/>
      <c r="TO33" s="10"/>
      <c r="TP33" s="10"/>
      <c r="TQ33"/>
      <c r="TR33"/>
      <c r="TS33"/>
      <c r="TT33"/>
      <c r="TU33"/>
      <c r="TV33"/>
      <c r="TW33" s="10"/>
      <c r="TX33" s="10"/>
      <c r="TY33" s="10"/>
      <c r="TZ33"/>
      <c r="UA33"/>
      <c r="UB33"/>
      <c r="UC33"/>
      <c r="UD33"/>
      <c r="UE33"/>
      <c r="UF33" s="10"/>
      <c r="UG33" s="10"/>
      <c r="UH33" s="10"/>
      <c r="UI33"/>
      <c r="UJ33"/>
      <c r="UK33"/>
      <c r="UL33"/>
      <c r="UM33"/>
      <c r="UN33"/>
      <c r="UO33" s="10"/>
      <c r="UP33" s="10"/>
      <c r="UQ33" s="10"/>
      <c r="UR33"/>
      <c r="US33"/>
      <c r="UT33"/>
      <c r="UU33"/>
      <c r="UV33"/>
      <c r="UW33"/>
      <c r="UX33" s="10"/>
      <c r="UY33" s="10"/>
      <c r="UZ33" s="10"/>
      <c r="VA33"/>
      <c r="VB33"/>
      <c r="VC33"/>
      <c r="VD33"/>
      <c r="VE33"/>
      <c r="VF33"/>
      <c r="VG33" s="10"/>
      <c r="VH33" s="10"/>
      <c r="VI33" s="10"/>
      <c r="VJ33"/>
      <c r="VK33"/>
      <c r="VL33"/>
      <c r="VM33"/>
      <c r="VN33"/>
      <c r="VO33"/>
      <c r="VP33" s="10"/>
      <c r="VQ33" s="10"/>
      <c r="VR33" s="10"/>
      <c r="VS33"/>
      <c r="VT33"/>
      <c r="VU33"/>
      <c r="VV33"/>
      <c r="VW33"/>
      <c r="VX33"/>
      <c r="VY33" s="10"/>
      <c r="VZ33" s="10"/>
      <c r="WA33" s="10"/>
      <c r="WB33"/>
      <c r="WC33"/>
      <c r="WD33"/>
      <c r="WE33"/>
      <c r="WF33"/>
      <c r="WG33"/>
      <c r="WH33" s="10"/>
      <c r="WI33" s="10"/>
      <c r="WJ33" s="10"/>
      <c r="WK33"/>
      <c r="WL33"/>
      <c r="WM33"/>
      <c r="WN33"/>
      <c r="WO33"/>
      <c r="WP33"/>
      <c r="WQ33" s="10"/>
      <c r="WR33" s="10"/>
      <c r="WS33" s="10"/>
      <c r="WT33"/>
      <c r="WU33"/>
      <c r="WV33"/>
      <c r="WW33"/>
      <c r="WX33"/>
      <c r="WY33"/>
      <c r="WZ33" s="10"/>
      <c r="XA33" s="10"/>
      <c r="XB33" s="10"/>
      <c r="XC33"/>
      <c r="XD33"/>
      <c r="XE33"/>
      <c r="XF33"/>
      <c r="XG33"/>
      <c r="XH33"/>
      <c r="XI33" s="10"/>
      <c r="XJ33" s="10"/>
      <c r="XK33" s="10"/>
      <c r="XL33"/>
      <c r="XM33"/>
      <c r="XN33"/>
      <c r="XO33"/>
      <c r="XP33"/>
      <c r="XQ33"/>
      <c r="XR33" s="10"/>
      <c r="XS33" s="10"/>
      <c r="XT33" s="10"/>
      <c r="XU33"/>
      <c r="XV33"/>
      <c r="XW33"/>
      <c r="XX33"/>
      <c r="XY33"/>
      <c r="XZ33"/>
      <c r="YA33" s="10"/>
      <c r="YB33" s="10"/>
      <c r="YC33" s="10"/>
      <c r="YD33"/>
      <c r="YE33"/>
      <c r="YF33"/>
      <c r="YG33"/>
      <c r="YH33"/>
      <c r="YI33"/>
      <c r="YJ33" s="10"/>
      <c r="YK33" s="10"/>
      <c r="YL33" s="10"/>
      <c r="YM33"/>
      <c r="YN33"/>
      <c r="YO33"/>
      <c r="YP33"/>
      <c r="YQ33"/>
      <c r="YR33"/>
      <c r="YS33" s="10"/>
      <c r="YT33" s="10"/>
      <c r="YU33" s="10"/>
      <c r="YV33"/>
      <c r="YW33"/>
      <c r="YX33"/>
      <c r="YY33"/>
      <c r="YZ33"/>
      <c r="ZA33"/>
      <c r="ZB33" s="10"/>
      <c r="ZC33" s="10"/>
      <c r="ZD33" s="10"/>
      <c r="ZE33"/>
      <c r="ZF33"/>
      <c r="ZG33"/>
      <c r="ZH33"/>
      <c r="ZI33"/>
      <c r="ZJ33"/>
      <c r="ZK33" s="10"/>
      <c r="ZL33" s="10"/>
      <c r="ZM33" s="10"/>
      <c r="ZN33"/>
      <c r="ZO33"/>
      <c r="ZP33"/>
      <c r="ZQ33"/>
      <c r="ZR33"/>
      <c r="ZS33"/>
      <c r="ZT33" s="10"/>
      <c r="ZU33" s="10"/>
      <c r="ZV33" s="10"/>
      <c r="ZW33"/>
      <c r="ZX33"/>
      <c r="ZY33"/>
      <c r="ZZ33"/>
      <c r="AAA33"/>
      <c r="AAB33"/>
      <c r="AAC33" s="10"/>
      <c r="AAD33" s="10"/>
      <c r="AAE33" s="10"/>
      <c r="AAF33"/>
      <c r="AAG33"/>
      <c r="AAH33"/>
      <c r="AAI33"/>
      <c r="AAJ33"/>
      <c r="AAK33"/>
      <c r="AAL33" s="10"/>
      <c r="AAM33" s="10"/>
      <c r="AAN33" s="10"/>
      <c r="AAO33"/>
      <c r="AAP33"/>
      <c r="AAQ33"/>
      <c r="AAR33"/>
      <c r="AAS33"/>
      <c r="AAT33"/>
      <c r="AAU33" s="10"/>
      <c r="AAV33" s="10"/>
      <c r="AAW33" s="10"/>
      <c r="AAX33"/>
      <c r="AAY33"/>
      <c r="AAZ33"/>
      <c r="ABA33"/>
      <c r="ABB33"/>
      <c r="ABC33"/>
      <c r="ABD33" s="10"/>
      <c r="ABE33" s="10"/>
      <c r="ABF33" s="10"/>
      <c r="ABG33"/>
      <c r="ABH33"/>
      <c r="ABI33"/>
      <c r="ABJ33"/>
      <c r="ABK33"/>
      <c r="ABL33"/>
      <c r="ABM33" s="10"/>
      <c r="ABN33" s="10"/>
      <c r="ABO33" s="10"/>
      <c r="ABP33"/>
      <c r="ABQ33"/>
      <c r="ABR33"/>
      <c r="ABS33"/>
      <c r="ABT33"/>
      <c r="ABU33"/>
      <c r="ABV33" s="10"/>
      <c r="ABW33" s="10"/>
      <c r="ABX33" s="10"/>
      <c r="ABY33"/>
      <c r="ABZ33"/>
      <c r="ACA33"/>
      <c r="ACB33"/>
      <c r="ACC33"/>
      <c r="ACD33"/>
      <c r="ACE33" s="10"/>
      <c r="ACF33" s="10"/>
      <c r="ACG33" s="10"/>
      <c r="ACH33"/>
      <c r="ACI33"/>
      <c r="ACJ33"/>
      <c r="ACK33"/>
      <c r="ACL33"/>
      <c r="ACM33"/>
      <c r="ACN33" s="10"/>
      <c r="ACO33" s="10"/>
      <c r="ACP33" s="10"/>
      <c r="ACQ33"/>
      <c r="ACR33"/>
      <c r="ACS33"/>
      <c r="ACT33"/>
      <c r="ACU33"/>
      <c r="ACV33"/>
      <c r="ACW33" s="10"/>
      <c r="ACX33" s="10"/>
      <c r="ACY33" s="10"/>
      <c r="ACZ33"/>
      <c r="ADA33"/>
      <c r="ADB33"/>
      <c r="ADC33"/>
      <c r="ADD33"/>
      <c r="ADE33"/>
      <c r="ADF33" s="10"/>
      <c r="ADG33" s="10"/>
      <c r="ADH33" s="10"/>
      <c r="ADI33"/>
      <c r="ADJ33"/>
      <c r="ADK33"/>
      <c r="ADL33"/>
      <c r="ADM33"/>
      <c r="ADN33"/>
      <c r="ADO33" s="10"/>
      <c r="ADP33" s="10"/>
      <c r="ADQ33" s="10"/>
      <c r="ADR33"/>
      <c r="ADS33"/>
      <c r="ADT33"/>
      <c r="ADU33"/>
      <c r="ADV33"/>
      <c r="ADW33"/>
      <c r="ADX33" s="10"/>
      <c r="ADY33" s="10"/>
      <c r="ADZ33" s="10"/>
      <c r="AEA33"/>
      <c r="AEB33"/>
      <c r="AEC33"/>
      <c r="AED33"/>
      <c r="AEE33"/>
      <c r="AEF33"/>
      <c r="AEG33" s="10"/>
      <c r="AEH33" s="10"/>
      <c r="AEI33" s="10"/>
      <c r="AEJ33"/>
      <c r="AEK33"/>
      <c r="AEL33"/>
      <c r="AEM33"/>
      <c r="AEN33"/>
      <c r="AEO33"/>
      <c r="AEP33" s="10"/>
      <c r="AEQ33" s="10"/>
      <c r="AER33" s="10"/>
      <c r="AES33"/>
      <c r="AET33"/>
      <c r="AEU33"/>
      <c r="AEV33"/>
      <c r="AEW33"/>
      <c r="AEX33"/>
      <c r="AEY33" s="10"/>
      <c r="AEZ33" s="10"/>
      <c r="AFA33" s="10"/>
      <c r="AFB33"/>
      <c r="AFC33"/>
      <c r="AFD33"/>
      <c r="AFE33"/>
      <c r="AFF33"/>
      <c r="AFG33"/>
      <c r="AFH33" s="10"/>
      <c r="AFI33" s="10"/>
      <c r="AFJ33" s="10"/>
      <c r="AFK33"/>
      <c r="AFL33"/>
      <c r="AFM33"/>
      <c r="AFN33"/>
      <c r="AFO33"/>
      <c r="AFP33"/>
      <c r="AFQ33" s="10"/>
      <c r="AFR33" s="10"/>
      <c r="AFS33" s="10"/>
      <c r="AFT33"/>
      <c r="AFU33"/>
      <c r="AFV33"/>
      <c r="AFW33"/>
      <c r="AFX33"/>
      <c r="AFY33"/>
      <c r="AFZ33" s="10"/>
      <c r="AGA33" s="10"/>
      <c r="AGB33" s="10"/>
      <c r="AGC33"/>
      <c r="AGD33"/>
      <c r="AGE33"/>
      <c r="AGF33"/>
      <c r="AGG33"/>
      <c r="AGH33"/>
      <c r="AGI33" s="10"/>
      <c r="AGJ33" s="10"/>
      <c r="AGK33" s="10"/>
      <c r="AGL33"/>
      <c r="AGM33"/>
      <c r="AGN33"/>
      <c r="AGO33"/>
      <c r="AGP33"/>
      <c r="AGQ33"/>
      <c r="AGR33" s="10"/>
      <c r="AGS33" s="10"/>
      <c r="AGT33" s="10"/>
      <c r="AGU33"/>
      <c r="AGV33"/>
      <c r="AGW33"/>
      <c r="AGX33"/>
      <c r="AGY33"/>
      <c r="AGZ33"/>
      <c r="AHA33" s="10"/>
      <c r="AHB33" s="10"/>
      <c r="AHC33" s="10"/>
      <c r="AHD33"/>
      <c r="AHE33"/>
      <c r="AHF33"/>
      <c r="AHG33"/>
      <c r="AHH33"/>
      <c r="AHI33"/>
      <c r="AHJ33" s="10"/>
      <c r="AHK33" s="10"/>
      <c r="AHL33" s="10"/>
      <c r="AHM33"/>
      <c r="AHN33"/>
      <c r="AHO33"/>
      <c r="AHP33"/>
      <c r="AHQ33"/>
      <c r="AHR33"/>
      <c r="AHS33" s="10"/>
      <c r="AHT33" s="10"/>
      <c r="AHU33" s="10"/>
      <c r="AHV33"/>
      <c r="AHW33"/>
      <c r="AHX33"/>
      <c r="AHY33"/>
      <c r="AHZ33"/>
      <c r="AIA33"/>
      <c r="AIB33" s="10"/>
      <c r="AIC33" s="10"/>
      <c r="AID33" s="10"/>
      <c r="AIE33"/>
      <c r="AIF33"/>
      <c r="AIG33"/>
      <c r="AIH33"/>
      <c r="AII33"/>
      <c r="AIJ33"/>
      <c r="AIK33" s="10"/>
      <c r="AIL33" s="10"/>
      <c r="AIM33" s="10"/>
      <c r="AIN33"/>
      <c r="AIO33"/>
      <c r="AIP33"/>
      <c r="AIQ33"/>
      <c r="AIR33"/>
      <c r="AIS33"/>
      <c r="AIT33" s="10"/>
      <c r="AIU33" s="10"/>
      <c r="AIV33" s="10"/>
      <c r="AIW33"/>
      <c r="AIX33"/>
      <c r="AIY33"/>
      <c r="AIZ33"/>
      <c r="AJA33"/>
      <c r="AJB33"/>
      <c r="AJC33" s="10"/>
      <c r="AJD33" s="10"/>
      <c r="AJE33" s="10"/>
      <c r="AJF33"/>
      <c r="AJG33"/>
      <c r="AJH33"/>
      <c r="AJI33"/>
      <c r="AJJ33"/>
      <c r="AJK33"/>
      <c r="AJL33" s="10"/>
      <c r="AJM33" s="10"/>
      <c r="AJN33" s="10"/>
    </row>
    <row r="34" spans="1:950" s="32" customFormat="1" ht="16.5" customHeight="1" x14ac:dyDescent="0.25">
      <c r="A34" s="131" t="s">
        <v>98</v>
      </c>
      <c r="B34" s="113" t="s">
        <v>239</v>
      </c>
      <c r="C34" s="219"/>
      <c r="D34" s="10"/>
      <c r="E34" s="10"/>
      <c r="F34"/>
      <c r="G34"/>
      <c r="H34"/>
      <c r="I34"/>
      <c r="J34"/>
      <c r="K34"/>
      <c r="L34" s="10"/>
      <c r="M34" s="10"/>
      <c r="N34" s="10"/>
      <c r="O34"/>
      <c r="P34"/>
      <c r="Q34"/>
      <c r="R34"/>
      <c r="S34"/>
      <c r="T34"/>
      <c r="U34" s="10"/>
      <c r="V34" s="10"/>
      <c r="W34" s="10"/>
      <c r="X34"/>
      <c r="Y34"/>
      <c r="Z34"/>
      <c r="AA34"/>
      <c r="AB34"/>
      <c r="AC34"/>
      <c r="AD34" s="10"/>
      <c r="AE34" s="10"/>
      <c r="AF34" s="10"/>
      <c r="AG34"/>
      <c r="AH34"/>
      <c r="AI34"/>
      <c r="AJ34"/>
      <c r="AK34"/>
      <c r="AL34"/>
      <c r="AM34" s="10"/>
      <c r="AN34" s="10"/>
      <c r="AO34" s="10"/>
      <c r="AP34"/>
      <c r="AQ34"/>
      <c r="AR34"/>
      <c r="AS34"/>
      <c r="AT34"/>
      <c r="AU34"/>
      <c r="AV34" s="10"/>
      <c r="AW34" s="10"/>
      <c r="AX34" s="10"/>
      <c r="AY34"/>
      <c r="AZ34"/>
      <c r="BA34"/>
      <c r="BB34"/>
      <c r="BC34"/>
      <c r="BD34"/>
      <c r="BE34" s="10"/>
      <c r="BF34" s="10"/>
      <c r="BG34" s="10"/>
      <c r="BH34"/>
      <c r="BI34"/>
      <c r="BJ34"/>
      <c r="BK34"/>
      <c r="BL34"/>
      <c r="BM34"/>
      <c r="BN34" s="10"/>
      <c r="BO34" s="10"/>
      <c r="BP34" s="10"/>
      <c r="BQ34"/>
      <c r="BR34"/>
      <c r="BS34"/>
      <c r="BT34"/>
      <c r="BU34"/>
      <c r="BV34"/>
      <c r="BW34" s="10"/>
      <c r="BX34" s="10"/>
      <c r="BY34" s="10"/>
      <c r="BZ34"/>
      <c r="CA34"/>
      <c r="CB34"/>
      <c r="CC34"/>
      <c r="CD34"/>
      <c r="CE34"/>
      <c r="CF34" s="10"/>
      <c r="CG34" s="10"/>
      <c r="CH34" s="10"/>
      <c r="CI34"/>
      <c r="CJ34"/>
      <c r="CK34"/>
      <c r="CL34"/>
      <c r="CM34"/>
      <c r="CN34"/>
      <c r="CO34" s="10"/>
      <c r="CP34" s="10"/>
      <c r="CQ34" s="10"/>
      <c r="CR34"/>
      <c r="CS34"/>
      <c r="CT34"/>
      <c r="CU34"/>
      <c r="CV34"/>
      <c r="CW34"/>
      <c r="CX34" s="10"/>
      <c r="CY34" s="10"/>
      <c r="CZ34" s="10"/>
      <c r="DA34"/>
      <c r="DB34"/>
      <c r="DC34"/>
      <c r="DD34"/>
      <c r="DE34"/>
      <c r="DF34"/>
      <c r="DG34" s="10"/>
      <c r="DH34" s="10"/>
      <c r="DI34" s="10"/>
      <c r="DJ34"/>
      <c r="DK34"/>
      <c r="DL34"/>
      <c r="DM34"/>
      <c r="DN34"/>
      <c r="DO34"/>
      <c r="DP34" s="10"/>
      <c r="DQ34" s="10"/>
      <c r="DR34" s="10"/>
      <c r="DS34"/>
      <c r="DT34"/>
      <c r="DU34"/>
      <c r="DV34"/>
      <c r="DW34"/>
      <c r="DX34"/>
      <c r="DY34" s="10"/>
      <c r="DZ34" s="10"/>
      <c r="EA34" s="10"/>
      <c r="EB34"/>
      <c r="EC34"/>
      <c r="ED34"/>
      <c r="EE34"/>
      <c r="EF34"/>
      <c r="EG34"/>
      <c r="EH34" s="10"/>
      <c r="EI34" s="10"/>
      <c r="EJ34" s="10"/>
      <c r="EK34"/>
      <c r="EL34"/>
      <c r="EM34"/>
      <c r="EN34"/>
      <c r="EO34"/>
      <c r="EP34"/>
      <c r="EQ34" s="10"/>
      <c r="ER34" s="10"/>
      <c r="ES34" s="10"/>
      <c r="ET34"/>
      <c r="EU34"/>
      <c r="EV34"/>
      <c r="EW34"/>
      <c r="EX34"/>
      <c r="EY34"/>
      <c r="EZ34" s="10"/>
      <c r="FA34" s="10"/>
      <c r="FB34" s="10"/>
      <c r="FC34"/>
      <c r="FD34"/>
      <c r="FE34"/>
      <c r="FF34"/>
      <c r="FG34"/>
      <c r="FH34"/>
      <c r="FI34" s="10"/>
      <c r="FJ34" s="10"/>
      <c r="FK34" s="10"/>
      <c r="FL34"/>
      <c r="FM34"/>
      <c r="FN34"/>
      <c r="FO34"/>
      <c r="FP34"/>
      <c r="FQ34"/>
      <c r="FR34" s="10"/>
      <c r="FS34" s="10"/>
      <c r="FT34" s="10"/>
      <c r="FU34"/>
      <c r="FV34"/>
      <c r="FW34"/>
      <c r="FX34"/>
      <c r="FY34"/>
      <c r="FZ34"/>
      <c r="GA34" s="10"/>
      <c r="GB34" s="10"/>
      <c r="GC34" s="10"/>
      <c r="GD34"/>
      <c r="GE34"/>
      <c r="GF34"/>
      <c r="GG34"/>
      <c r="GH34"/>
      <c r="GI34"/>
      <c r="GJ34" s="10"/>
      <c r="GK34" s="10"/>
      <c r="GL34" s="10"/>
      <c r="GM34"/>
      <c r="GN34"/>
      <c r="GO34"/>
      <c r="GP34"/>
      <c r="GQ34"/>
      <c r="GR34"/>
      <c r="GS34" s="10"/>
      <c r="GT34" s="10"/>
      <c r="GU34" s="10"/>
      <c r="GV34"/>
      <c r="GW34"/>
      <c r="GX34"/>
      <c r="GY34"/>
      <c r="GZ34"/>
      <c r="HA34"/>
      <c r="HB34" s="10"/>
      <c r="HC34" s="10"/>
      <c r="HD34" s="10"/>
      <c r="HE34"/>
      <c r="HF34"/>
      <c r="HG34"/>
      <c r="HH34"/>
      <c r="HI34"/>
      <c r="HJ34"/>
      <c r="HK34" s="10"/>
      <c r="HL34" s="10"/>
      <c r="HM34" s="10"/>
      <c r="HN34"/>
      <c r="HO34"/>
      <c r="HP34"/>
      <c r="HQ34"/>
      <c r="HR34"/>
      <c r="HS34"/>
      <c r="HT34" s="10"/>
      <c r="HU34" s="10"/>
      <c r="HV34" s="10"/>
      <c r="HW34"/>
      <c r="HX34"/>
      <c r="HY34"/>
      <c r="HZ34"/>
      <c r="IA34"/>
      <c r="IB34"/>
      <c r="IC34" s="10"/>
      <c r="ID34" s="10"/>
      <c r="IE34" s="10"/>
      <c r="IF34"/>
      <c r="IG34"/>
      <c r="IH34"/>
      <c r="II34"/>
      <c r="IJ34"/>
      <c r="IK34"/>
      <c r="IL34" s="10"/>
      <c r="IM34" s="10"/>
      <c r="IN34" s="10"/>
      <c r="IO34"/>
      <c r="IP34"/>
      <c r="IQ34"/>
      <c r="IR34"/>
      <c r="IS34"/>
      <c r="IT34"/>
      <c r="IU34" s="10"/>
      <c r="IV34" s="10"/>
      <c r="IW34" s="10"/>
      <c r="IX34"/>
      <c r="IY34"/>
      <c r="IZ34"/>
      <c r="JA34"/>
      <c r="JB34"/>
      <c r="JC34"/>
      <c r="JD34" s="10"/>
      <c r="JE34" s="10"/>
      <c r="JF34" s="10"/>
      <c r="JG34"/>
      <c r="JH34"/>
      <c r="JI34"/>
      <c r="JJ34"/>
      <c r="JK34"/>
      <c r="JL34"/>
      <c r="JM34" s="10"/>
      <c r="JN34" s="10"/>
      <c r="JO34" s="10"/>
      <c r="JP34"/>
      <c r="JQ34"/>
      <c r="JR34"/>
      <c r="JS34"/>
      <c r="JT34"/>
      <c r="JU34"/>
      <c r="JV34" s="10"/>
      <c r="JW34" s="10"/>
      <c r="JX34" s="10"/>
      <c r="JY34"/>
      <c r="JZ34"/>
      <c r="KA34"/>
      <c r="KB34"/>
      <c r="KC34"/>
      <c r="KD34"/>
      <c r="KE34" s="10"/>
      <c r="KF34" s="10"/>
      <c r="KG34" s="10"/>
      <c r="KH34"/>
      <c r="KI34"/>
      <c r="KJ34"/>
      <c r="KK34"/>
      <c r="KL34"/>
      <c r="KM34"/>
      <c r="KN34" s="10"/>
      <c r="KO34" s="10"/>
      <c r="KP34" s="10"/>
      <c r="KQ34"/>
      <c r="KR34"/>
      <c r="KS34"/>
      <c r="KT34"/>
      <c r="KU34"/>
      <c r="KV34"/>
      <c r="KW34" s="10"/>
      <c r="KX34" s="10"/>
      <c r="KY34" s="10"/>
      <c r="KZ34"/>
      <c r="LA34"/>
      <c r="LB34"/>
      <c r="LC34"/>
      <c r="LD34"/>
      <c r="LE34"/>
      <c r="LF34" s="10"/>
      <c r="LG34" s="10"/>
      <c r="LH34" s="10"/>
      <c r="LI34"/>
      <c r="LJ34"/>
      <c r="LK34"/>
      <c r="LL34"/>
      <c r="LM34"/>
      <c r="LN34"/>
      <c r="LO34" s="10"/>
      <c r="LP34" s="10"/>
      <c r="LQ34" s="10"/>
      <c r="LR34"/>
      <c r="LS34"/>
      <c r="LT34"/>
      <c r="LU34"/>
      <c r="LV34"/>
      <c r="LW34"/>
      <c r="LX34" s="10"/>
      <c r="LY34" s="10"/>
      <c r="LZ34" s="10"/>
      <c r="MA34"/>
      <c r="MB34"/>
      <c r="MC34"/>
      <c r="MD34"/>
      <c r="ME34"/>
      <c r="MF34"/>
      <c r="MG34" s="10"/>
      <c r="MH34" s="10"/>
      <c r="MI34" s="10"/>
      <c r="MJ34"/>
      <c r="MK34"/>
      <c r="ML34"/>
      <c r="MM34"/>
      <c r="MN34"/>
      <c r="MO34"/>
      <c r="MP34" s="10"/>
      <c r="MQ34" s="10"/>
      <c r="MR34" s="10"/>
      <c r="MS34"/>
      <c r="MT34"/>
      <c r="MU34"/>
      <c r="MV34"/>
      <c r="MW34"/>
      <c r="MX34"/>
      <c r="MY34" s="10"/>
      <c r="MZ34" s="10"/>
      <c r="NA34" s="10"/>
      <c r="NB34"/>
      <c r="NC34"/>
      <c r="ND34"/>
      <c r="NE34"/>
      <c r="NF34"/>
      <c r="NG34"/>
      <c r="NH34" s="10"/>
      <c r="NI34" s="10"/>
      <c r="NJ34" s="10"/>
      <c r="NK34"/>
      <c r="NL34"/>
      <c r="NM34"/>
      <c r="NN34"/>
      <c r="NO34"/>
      <c r="NP34"/>
      <c r="NQ34" s="10"/>
      <c r="NR34" s="10"/>
      <c r="NS34" s="10"/>
      <c r="NT34"/>
      <c r="NU34"/>
      <c r="NV34"/>
      <c r="NW34"/>
      <c r="NX34"/>
      <c r="NY34"/>
      <c r="NZ34" s="10"/>
      <c r="OA34" s="10"/>
      <c r="OB34" s="10"/>
      <c r="OC34"/>
      <c r="OD34"/>
      <c r="OE34"/>
      <c r="OF34"/>
      <c r="OG34"/>
      <c r="OH34"/>
      <c r="OI34" s="10"/>
      <c r="OJ34" s="10"/>
      <c r="OK34" s="10"/>
      <c r="OL34"/>
      <c r="OM34"/>
      <c r="ON34"/>
      <c r="OO34"/>
      <c r="OP34"/>
      <c r="OQ34"/>
      <c r="OR34" s="10"/>
      <c r="OS34" s="10"/>
      <c r="OT34" s="10"/>
      <c r="OU34"/>
      <c r="OV34"/>
      <c r="OW34"/>
      <c r="OX34"/>
      <c r="OY34"/>
      <c r="OZ34"/>
      <c r="PA34" s="10"/>
      <c r="PB34" s="10"/>
      <c r="PC34" s="10"/>
      <c r="PD34"/>
      <c r="PE34"/>
      <c r="PF34"/>
      <c r="PG34"/>
      <c r="PH34"/>
      <c r="PI34"/>
      <c r="PJ34" s="10"/>
      <c r="PK34" s="10"/>
      <c r="PL34" s="10"/>
      <c r="PM34"/>
      <c r="PN34"/>
      <c r="PO34"/>
      <c r="PP34"/>
      <c r="PQ34"/>
      <c r="PR34"/>
      <c r="PS34" s="10"/>
      <c r="PT34" s="10"/>
      <c r="PU34" s="10"/>
      <c r="PV34"/>
      <c r="PW34"/>
      <c r="PX34"/>
      <c r="PY34"/>
      <c r="PZ34"/>
      <c r="QA34"/>
      <c r="QB34" s="10"/>
      <c r="QC34" s="10"/>
      <c r="QD34" s="10"/>
      <c r="QE34"/>
      <c r="QF34"/>
      <c r="QG34"/>
      <c r="QH34"/>
      <c r="QI34"/>
      <c r="QJ34"/>
      <c r="QK34" s="10"/>
      <c r="QL34" s="10"/>
      <c r="QM34" s="10"/>
      <c r="QN34"/>
      <c r="QO34"/>
      <c r="QP34"/>
      <c r="QQ34"/>
      <c r="QR34"/>
      <c r="QS34"/>
      <c r="QT34" s="10"/>
      <c r="QU34" s="10"/>
      <c r="QV34" s="10"/>
      <c r="QW34"/>
      <c r="QX34"/>
      <c r="QY34"/>
      <c r="QZ34"/>
      <c r="RA34"/>
      <c r="RB34"/>
      <c r="RC34" s="10"/>
      <c r="RD34" s="10"/>
      <c r="RE34" s="10"/>
      <c r="RF34"/>
      <c r="RG34"/>
      <c r="RH34"/>
      <c r="RI34"/>
      <c r="RJ34"/>
      <c r="RK34"/>
      <c r="RL34" s="10"/>
      <c r="RM34" s="10"/>
      <c r="RN34" s="10"/>
      <c r="RO34"/>
      <c r="RP34"/>
      <c r="RQ34"/>
      <c r="RR34"/>
      <c r="RS34"/>
      <c r="RT34"/>
      <c r="RU34" s="10"/>
      <c r="RV34" s="10"/>
      <c r="RW34" s="10"/>
      <c r="RX34"/>
      <c r="RY34"/>
      <c r="RZ34"/>
      <c r="SA34"/>
      <c r="SB34"/>
      <c r="SC34"/>
      <c r="SD34" s="10"/>
      <c r="SE34" s="10"/>
      <c r="SF34" s="10"/>
      <c r="SG34"/>
      <c r="SH34"/>
      <c r="SI34"/>
      <c r="SJ34"/>
      <c r="SK34"/>
      <c r="SL34"/>
      <c r="SM34" s="10"/>
      <c r="SN34" s="10"/>
      <c r="SO34" s="10"/>
      <c r="SP34"/>
      <c r="SQ34"/>
      <c r="SR34"/>
      <c r="SS34"/>
      <c r="ST34"/>
      <c r="SU34"/>
      <c r="SV34" s="10"/>
      <c r="SW34" s="10"/>
      <c r="SX34" s="10"/>
      <c r="SY34"/>
      <c r="SZ34"/>
      <c r="TA34"/>
      <c r="TB34"/>
      <c r="TC34"/>
      <c r="TD34"/>
      <c r="TE34" s="10"/>
      <c r="TF34" s="10"/>
      <c r="TG34" s="10"/>
      <c r="TH34"/>
      <c r="TI34"/>
      <c r="TJ34"/>
      <c r="TK34"/>
      <c r="TL34"/>
      <c r="TM34"/>
      <c r="TN34" s="10"/>
      <c r="TO34" s="10"/>
      <c r="TP34" s="10"/>
      <c r="TQ34"/>
      <c r="TR34"/>
      <c r="TS34"/>
      <c r="TT34"/>
      <c r="TU34"/>
      <c r="TV34"/>
      <c r="TW34" s="10"/>
      <c r="TX34" s="10"/>
      <c r="TY34" s="10"/>
      <c r="TZ34"/>
      <c r="UA34"/>
      <c r="UB34"/>
      <c r="UC34"/>
      <c r="UD34"/>
      <c r="UE34"/>
      <c r="UF34" s="10"/>
      <c r="UG34" s="10"/>
      <c r="UH34" s="10"/>
      <c r="UI34"/>
      <c r="UJ34"/>
      <c r="UK34"/>
      <c r="UL34"/>
      <c r="UM34"/>
      <c r="UN34"/>
      <c r="UO34" s="10"/>
      <c r="UP34" s="10"/>
      <c r="UQ34" s="10"/>
      <c r="UR34"/>
      <c r="US34"/>
      <c r="UT34"/>
      <c r="UU34"/>
      <c r="UV34"/>
      <c r="UW34"/>
      <c r="UX34" s="10"/>
      <c r="UY34" s="10"/>
      <c r="UZ34" s="10"/>
      <c r="VA34"/>
      <c r="VB34"/>
      <c r="VC34"/>
      <c r="VD34"/>
      <c r="VE34"/>
      <c r="VF34"/>
      <c r="VG34" s="10"/>
      <c r="VH34" s="10"/>
      <c r="VI34" s="10"/>
      <c r="VJ34"/>
      <c r="VK34"/>
      <c r="VL34"/>
      <c r="VM34"/>
      <c r="VN34"/>
      <c r="VO34"/>
      <c r="VP34" s="10"/>
      <c r="VQ34" s="10"/>
      <c r="VR34" s="10"/>
      <c r="VS34"/>
      <c r="VT34"/>
      <c r="VU34"/>
      <c r="VV34"/>
      <c r="VW34"/>
      <c r="VX34"/>
      <c r="VY34" s="10"/>
      <c r="VZ34" s="10"/>
      <c r="WA34" s="10"/>
      <c r="WB34"/>
      <c r="WC34"/>
      <c r="WD34"/>
      <c r="WE34"/>
      <c r="WF34"/>
      <c r="WG34"/>
      <c r="WH34" s="10"/>
      <c r="WI34" s="10"/>
      <c r="WJ34" s="10"/>
      <c r="WK34"/>
      <c r="WL34"/>
      <c r="WM34"/>
      <c r="WN34"/>
      <c r="WO34"/>
      <c r="WP34"/>
      <c r="WQ34" s="10"/>
      <c r="WR34" s="10"/>
      <c r="WS34" s="10"/>
      <c r="WT34"/>
      <c r="WU34"/>
      <c r="WV34"/>
      <c r="WW34"/>
      <c r="WX34"/>
      <c r="WY34"/>
      <c r="WZ34" s="10"/>
      <c r="XA34" s="10"/>
      <c r="XB34" s="10"/>
      <c r="XC34"/>
      <c r="XD34"/>
      <c r="XE34"/>
      <c r="XF34"/>
      <c r="XG34"/>
      <c r="XH34"/>
      <c r="XI34" s="10"/>
      <c r="XJ34" s="10"/>
      <c r="XK34" s="10"/>
      <c r="XL34"/>
      <c r="XM34"/>
      <c r="XN34"/>
      <c r="XO34"/>
      <c r="XP34"/>
      <c r="XQ34"/>
      <c r="XR34" s="10"/>
      <c r="XS34" s="10"/>
      <c r="XT34" s="10"/>
      <c r="XU34"/>
      <c r="XV34"/>
      <c r="XW34"/>
      <c r="XX34"/>
      <c r="XY34"/>
      <c r="XZ34"/>
      <c r="YA34" s="10"/>
      <c r="YB34" s="10"/>
      <c r="YC34" s="10"/>
      <c r="YD34"/>
      <c r="YE34"/>
      <c r="YF34"/>
      <c r="YG34"/>
      <c r="YH34"/>
      <c r="YI34"/>
      <c r="YJ34" s="10"/>
      <c r="YK34" s="10"/>
      <c r="YL34" s="10"/>
      <c r="YM34"/>
      <c r="YN34"/>
      <c r="YO34"/>
      <c r="YP34"/>
      <c r="YQ34"/>
      <c r="YR34"/>
      <c r="YS34" s="10"/>
      <c r="YT34" s="10"/>
      <c r="YU34" s="10"/>
      <c r="YV34"/>
      <c r="YW34"/>
      <c r="YX34"/>
      <c r="YY34"/>
      <c r="YZ34"/>
      <c r="ZA34"/>
      <c r="ZB34" s="10"/>
      <c r="ZC34" s="10"/>
      <c r="ZD34" s="10"/>
      <c r="ZE34"/>
      <c r="ZF34"/>
      <c r="ZG34"/>
      <c r="ZH34"/>
      <c r="ZI34"/>
      <c r="ZJ34"/>
      <c r="ZK34" s="10"/>
      <c r="ZL34" s="10"/>
      <c r="ZM34" s="10"/>
      <c r="ZN34"/>
      <c r="ZO34"/>
      <c r="ZP34"/>
      <c r="ZQ34"/>
      <c r="ZR34"/>
      <c r="ZS34"/>
      <c r="ZT34" s="10"/>
      <c r="ZU34" s="10"/>
      <c r="ZV34" s="10"/>
      <c r="ZW34"/>
      <c r="ZX34"/>
      <c r="ZY34"/>
      <c r="ZZ34"/>
      <c r="AAA34"/>
      <c r="AAB34"/>
      <c r="AAC34" s="10"/>
      <c r="AAD34" s="10"/>
      <c r="AAE34" s="10"/>
      <c r="AAF34"/>
      <c r="AAG34"/>
      <c r="AAH34"/>
      <c r="AAI34"/>
      <c r="AAJ34"/>
      <c r="AAK34"/>
      <c r="AAL34" s="10"/>
      <c r="AAM34" s="10"/>
      <c r="AAN34" s="10"/>
      <c r="AAO34"/>
      <c r="AAP34"/>
      <c r="AAQ34"/>
      <c r="AAR34"/>
      <c r="AAS34"/>
      <c r="AAT34"/>
      <c r="AAU34" s="10"/>
      <c r="AAV34" s="10"/>
      <c r="AAW34" s="10"/>
      <c r="AAX34"/>
      <c r="AAY34"/>
      <c r="AAZ34"/>
      <c r="ABA34"/>
      <c r="ABB34"/>
      <c r="ABC34"/>
      <c r="ABD34" s="10"/>
      <c r="ABE34" s="10"/>
      <c r="ABF34" s="10"/>
      <c r="ABG34"/>
      <c r="ABH34"/>
      <c r="ABI34"/>
      <c r="ABJ34"/>
      <c r="ABK34"/>
      <c r="ABL34"/>
      <c r="ABM34" s="10"/>
      <c r="ABN34" s="10"/>
      <c r="ABO34" s="10"/>
      <c r="ABP34"/>
      <c r="ABQ34"/>
      <c r="ABR34"/>
      <c r="ABS34"/>
      <c r="ABT34"/>
      <c r="ABU34"/>
      <c r="ABV34" s="10"/>
      <c r="ABW34" s="10"/>
      <c r="ABX34" s="10"/>
      <c r="ABY34"/>
      <c r="ABZ34"/>
      <c r="ACA34"/>
      <c r="ACB34"/>
      <c r="ACC34"/>
      <c r="ACD34"/>
      <c r="ACE34" s="10"/>
      <c r="ACF34" s="10"/>
      <c r="ACG34" s="10"/>
      <c r="ACH34"/>
      <c r="ACI34"/>
      <c r="ACJ34"/>
      <c r="ACK34"/>
      <c r="ACL34"/>
      <c r="ACM34"/>
      <c r="ACN34" s="10"/>
      <c r="ACO34" s="10"/>
      <c r="ACP34" s="10"/>
      <c r="ACQ34"/>
      <c r="ACR34"/>
      <c r="ACS34"/>
      <c r="ACT34"/>
      <c r="ACU34"/>
      <c r="ACV34"/>
      <c r="ACW34" s="10"/>
      <c r="ACX34" s="10"/>
      <c r="ACY34" s="10"/>
      <c r="ACZ34"/>
      <c r="ADA34"/>
      <c r="ADB34"/>
      <c r="ADC34"/>
      <c r="ADD34"/>
      <c r="ADE34"/>
      <c r="ADF34" s="10"/>
      <c r="ADG34" s="10"/>
      <c r="ADH34" s="10"/>
      <c r="ADI34"/>
      <c r="ADJ34"/>
      <c r="ADK34"/>
      <c r="ADL34"/>
      <c r="ADM34"/>
      <c r="ADN34"/>
      <c r="ADO34" s="10"/>
      <c r="ADP34" s="10"/>
      <c r="ADQ34" s="10"/>
      <c r="ADR34"/>
      <c r="ADS34"/>
      <c r="ADT34"/>
      <c r="ADU34"/>
      <c r="ADV34"/>
      <c r="ADW34"/>
      <c r="ADX34" s="10"/>
      <c r="ADY34" s="10"/>
      <c r="ADZ34" s="10"/>
      <c r="AEA34"/>
      <c r="AEB34"/>
      <c r="AEC34"/>
      <c r="AED34"/>
      <c r="AEE34"/>
      <c r="AEF34"/>
      <c r="AEG34" s="10"/>
      <c r="AEH34" s="10"/>
      <c r="AEI34" s="10"/>
      <c r="AEJ34"/>
      <c r="AEK34"/>
      <c r="AEL34"/>
      <c r="AEM34"/>
      <c r="AEN34"/>
      <c r="AEO34"/>
      <c r="AEP34" s="10"/>
      <c r="AEQ34" s="10"/>
      <c r="AER34" s="10"/>
      <c r="AES34"/>
      <c r="AET34"/>
      <c r="AEU34"/>
      <c r="AEV34"/>
      <c r="AEW34"/>
      <c r="AEX34"/>
      <c r="AEY34" s="10"/>
      <c r="AEZ34" s="10"/>
      <c r="AFA34" s="10"/>
      <c r="AFB34"/>
      <c r="AFC34"/>
      <c r="AFD34"/>
      <c r="AFE34"/>
      <c r="AFF34"/>
      <c r="AFG34"/>
      <c r="AFH34" s="10"/>
      <c r="AFI34" s="10"/>
      <c r="AFJ34" s="10"/>
      <c r="AFK34"/>
      <c r="AFL34"/>
      <c r="AFM34"/>
      <c r="AFN34"/>
      <c r="AFO34"/>
      <c r="AFP34"/>
      <c r="AFQ34" s="10"/>
      <c r="AFR34" s="10"/>
      <c r="AFS34" s="10"/>
      <c r="AFT34"/>
      <c r="AFU34"/>
      <c r="AFV34"/>
      <c r="AFW34"/>
      <c r="AFX34"/>
      <c r="AFY34"/>
      <c r="AFZ34" s="10"/>
      <c r="AGA34" s="10"/>
      <c r="AGB34" s="10"/>
      <c r="AGC34"/>
      <c r="AGD34"/>
      <c r="AGE34"/>
      <c r="AGF34"/>
      <c r="AGG34"/>
      <c r="AGH34"/>
      <c r="AGI34" s="10"/>
      <c r="AGJ34" s="10"/>
      <c r="AGK34" s="10"/>
      <c r="AGL34"/>
      <c r="AGM34"/>
      <c r="AGN34"/>
      <c r="AGO34"/>
      <c r="AGP34"/>
      <c r="AGQ34"/>
      <c r="AGR34" s="10"/>
      <c r="AGS34" s="10"/>
      <c r="AGT34" s="10"/>
      <c r="AGU34"/>
      <c r="AGV34"/>
      <c r="AGW34"/>
      <c r="AGX34"/>
      <c r="AGY34"/>
      <c r="AGZ34"/>
      <c r="AHA34" s="10"/>
      <c r="AHB34" s="10"/>
      <c r="AHC34" s="10"/>
      <c r="AHD34"/>
      <c r="AHE34"/>
      <c r="AHF34"/>
      <c r="AHG34"/>
      <c r="AHH34"/>
      <c r="AHI34"/>
      <c r="AHJ34" s="10"/>
      <c r="AHK34" s="10"/>
      <c r="AHL34" s="10"/>
      <c r="AHM34"/>
      <c r="AHN34"/>
      <c r="AHO34"/>
      <c r="AHP34"/>
      <c r="AHQ34"/>
      <c r="AHR34"/>
      <c r="AHS34" s="10"/>
      <c r="AHT34" s="10"/>
      <c r="AHU34" s="10"/>
      <c r="AHV34"/>
      <c r="AHW34"/>
      <c r="AHX34"/>
      <c r="AHY34"/>
      <c r="AHZ34"/>
      <c r="AIA34"/>
      <c r="AIB34" s="10"/>
      <c r="AIC34" s="10"/>
      <c r="AID34" s="10"/>
      <c r="AIE34"/>
      <c r="AIF34"/>
      <c r="AIG34"/>
      <c r="AIH34"/>
      <c r="AII34"/>
      <c r="AIJ34"/>
      <c r="AIK34" s="10"/>
      <c r="AIL34" s="10"/>
      <c r="AIM34" s="10"/>
      <c r="AIN34"/>
      <c r="AIO34"/>
      <c r="AIP34"/>
      <c r="AIQ34"/>
      <c r="AIR34"/>
      <c r="AIS34"/>
      <c r="AIT34" s="10"/>
      <c r="AIU34" s="10"/>
      <c r="AIV34" s="10"/>
      <c r="AIW34"/>
      <c r="AIX34"/>
      <c r="AIY34"/>
      <c r="AIZ34"/>
      <c r="AJA34"/>
      <c r="AJB34"/>
      <c r="AJC34" s="10"/>
      <c r="AJD34" s="10"/>
      <c r="AJE34" s="10"/>
      <c r="AJF34"/>
      <c r="AJG34"/>
      <c r="AJH34"/>
      <c r="AJI34"/>
      <c r="AJJ34"/>
      <c r="AJK34"/>
      <c r="AJL34" s="10"/>
      <c r="AJM34" s="10"/>
      <c r="AJN34" s="10"/>
    </row>
    <row r="35" spans="1:950" s="32" customFormat="1" ht="16.5" customHeight="1" x14ac:dyDescent="0.25">
      <c r="A35" s="10"/>
      <c r="B35" s="10"/>
      <c r="C35" s="10"/>
      <c r="D35" s="10"/>
      <c r="E35" s="10"/>
      <c r="F35"/>
      <c r="G35"/>
      <c r="H35"/>
      <c r="I35"/>
      <c r="J35"/>
      <c r="K35"/>
      <c r="L35" s="10"/>
      <c r="M35" s="10"/>
      <c r="N35" s="10"/>
      <c r="O35"/>
      <c r="P35"/>
      <c r="Q35"/>
      <c r="R35"/>
      <c r="S35"/>
      <c r="T35"/>
      <c r="U35" s="10"/>
      <c r="V35" s="10"/>
      <c r="W35" s="10"/>
      <c r="X35"/>
      <c r="Y35"/>
      <c r="Z35"/>
      <c r="AA35"/>
      <c r="AB35"/>
      <c r="AC35"/>
      <c r="AD35" s="10"/>
      <c r="AE35" s="10"/>
      <c r="AF35" s="10"/>
      <c r="AG35"/>
      <c r="AH35"/>
      <c r="AI35"/>
      <c r="AJ35"/>
      <c r="AK35"/>
      <c r="AL35"/>
      <c r="AM35" s="10"/>
      <c r="AN35" s="10"/>
      <c r="AO35" s="10"/>
      <c r="AP35"/>
      <c r="AQ35"/>
      <c r="AR35"/>
      <c r="AS35"/>
      <c r="AT35"/>
      <c r="AU35"/>
      <c r="AV35" s="10"/>
      <c r="AW35" s="10"/>
      <c r="AX35" s="10"/>
      <c r="AY35"/>
      <c r="AZ35"/>
      <c r="BA35"/>
      <c r="BB35"/>
      <c r="BC35"/>
      <c r="BD35"/>
      <c r="BE35" s="10"/>
      <c r="BF35" s="10"/>
      <c r="BG35" s="10"/>
      <c r="BH35"/>
      <c r="BI35"/>
      <c r="BJ35"/>
      <c r="BK35"/>
      <c r="BL35"/>
      <c r="BM35"/>
      <c r="BN35" s="10"/>
      <c r="BO35" s="10"/>
      <c r="BP35" s="10"/>
      <c r="BQ35"/>
      <c r="BR35"/>
      <c r="BS35"/>
      <c r="BT35"/>
      <c r="BU35"/>
      <c r="BV35"/>
      <c r="BW35" s="10"/>
      <c r="BX35" s="10"/>
      <c r="BY35" s="10"/>
      <c r="BZ35"/>
      <c r="CA35"/>
      <c r="CB35"/>
      <c r="CC35"/>
      <c r="CD35"/>
      <c r="CE35"/>
      <c r="CF35" s="10"/>
      <c r="CG35" s="10"/>
      <c r="CH35" s="10"/>
      <c r="CI35"/>
      <c r="CJ35"/>
      <c r="CK35"/>
      <c r="CL35"/>
      <c r="CM35"/>
      <c r="CN35"/>
      <c r="CO35" s="10"/>
      <c r="CP35" s="10"/>
      <c r="CQ35" s="10"/>
      <c r="CR35"/>
      <c r="CS35"/>
      <c r="CT35"/>
      <c r="CU35"/>
      <c r="CV35"/>
      <c r="CW35"/>
      <c r="CX35" s="10"/>
      <c r="CY35" s="10"/>
      <c r="CZ35" s="10"/>
      <c r="DA35"/>
      <c r="DB35"/>
      <c r="DC35"/>
      <c r="DD35"/>
      <c r="DE35"/>
      <c r="DF35"/>
      <c r="DG35" s="10"/>
      <c r="DH35" s="10"/>
      <c r="DI35" s="10"/>
      <c r="DJ35"/>
      <c r="DK35"/>
      <c r="DL35"/>
      <c r="DM35"/>
      <c r="DN35"/>
      <c r="DO35"/>
      <c r="DP35" s="10"/>
      <c r="DQ35" s="10"/>
      <c r="DR35" s="10"/>
      <c r="DS35"/>
      <c r="DT35"/>
      <c r="DU35"/>
      <c r="DV35"/>
      <c r="DW35"/>
      <c r="DX35"/>
      <c r="DY35" s="10"/>
      <c r="DZ35" s="10"/>
      <c r="EA35" s="10"/>
      <c r="EB35"/>
      <c r="EC35"/>
      <c r="ED35"/>
      <c r="EE35"/>
      <c r="EF35"/>
      <c r="EG35"/>
      <c r="EH35" s="10"/>
      <c r="EI35" s="10"/>
      <c r="EJ35" s="10"/>
      <c r="EK35"/>
      <c r="EL35"/>
      <c r="EM35"/>
      <c r="EN35"/>
      <c r="EO35"/>
      <c r="EP35"/>
      <c r="EQ35" s="10"/>
      <c r="ER35" s="10"/>
      <c r="ES35" s="10"/>
      <c r="ET35"/>
      <c r="EU35"/>
      <c r="EV35"/>
      <c r="EW35"/>
      <c r="EX35"/>
      <c r="EY35"/>
      <c r="EZ35" s="10"/>
      <c r="FA35" s="10"/>
      <c r="FB35" s="10"/>
      <c r="FC35"/>
      <c r="FD35"/>
      <c r="FE35"/>
      <c r="FF35"/>
      <c r="FG35"/>
      <c r="FH35"/>
      <c r="FI35" s="10"/>
      <c r="FJ35" s="10"/>
      <c r="FK35" s="10"/>
      <c r="FL35"/>
      <c r="FM35"/>
      <c r="FN35"/>
      <c r="FO35"/>
      <c r="FP35"/>
      <c r="FQ35"/>
      <c r="FR35" s="10"/>
      <c r="FS35" s="10"/>
      <c r="FT35" s="10"/>
      <c r="FU35"/>
      <c r="FV35"/>
      <c r="FW35"/>
      <c r="FX35"/>
      <c r="FY35"/>
      <c r="FZ35"/>
      <c r="GA35" s="10"/>
      <c r="GB35" s="10"/>
      <c r="GC35" s="10"/>
      <c r="GD35"/>
      <c r="GE35"/>
      <c r="GF35"/>
      <c r="GG35"/>
      <c r="GH35"/>
      <c r="GI35"/>
      <c r="GJ35" s="10"/>
      <c r="GK35" s="10"/>
      <c r="GL35" s="10"/>
      <c r="GM35"/>
      <c r="GN35"/>
      <c r="GO35"/>
      <c r="GP35"/>
      <c r="GQ35"/>
      <c r="GR35"/>
      <c r="GS35" s="10"/>
      <c r="GT35" s="10"/>
      <c r="GU35" s="10"/>
      <c r="GV35"/>
      <c r="GW35"/>
      <c r="GX35"/>
      <c r="GY35"/>
      <c r="GZ35"/>
      <c r="HA35"/>
      <c r="HB35" s="10"/>
      <c r="HC35" s="10"/>
      <c r="HD35" s="10"/>
      <c r="HE35"/>
      <c r="HF35"/>
      <c r="HG35"/>
      <c r="HH35"/>
      <c r="HI35"/>
      <c r="HJ35"/>
      <c r="HK35" s="10"/>
      <c r="HL35" s="10"/>
      <c r="HM35" s="10"/>
      <c r="HN35"/>
      <c r="HO35"/>
      <c r="HP35"/>
      <c r="HQ35"/>
      <c r="HR35"/>
      <c r="HS35"/>
      <c r="HT35" s="10"/>
      <c r="HU35" s="10"/>
      <c r="HV35" s="10"/>
      <c r="HW35"/>
      <c r="HX35"/>
      <c r="HY35"/>
      <c r="HZ35"/>
      <c r="IA35"/>
      <c r="IB35"/>
      <c r="IC35" s="10"/>
      <c r="ID35" s="10"/>
      <c r="IE35" s="10"/>
      <c r="IF35"/>
      <c r="IG35"/>
      <c r="IH35"/>
      <c r="II35"/>
      <c r="IJ35"/>
      <c r="IK35"/>
      <c r="IL35" s="10"/>
      <c r="IM35" s="10"/>
      <c r="IN35" s="10"/>
      <c r="IO35"/>
      <c r="IP35"/>
      <c r="IQ35"/>
      <c r="IR35"/>
      <c r="IS35"/>
      <c r="IT35"/>
      <c r="IU35" s="10"/>
      <c r="IV35" s="10"/>
      <c r="IW35" s="10"/>
      <c r="IX35"/>
      <c r="IY35"/>
      <c r="IZ35"/>
      <c r="JA35"/>
      <c r="JB35"/>
      <c r="JC35"/>
      <c r="JD35" s="10"/>
      <c r="JE35" s="10"/>
      <c r="JF35" s="10"/>
      <c r="JG35"/>
      <c r="JH35"/>
      <c r="JI35"/>
      <c r="JJ35"/>
      <c r="JK35"/>
      <c r="JL35"/>
      <c r="JM35" s="10"/>
      <c r="JN35" s="10"/>
      <c r="JO35" s="10"/>
      <c r="JP35"/>
      <c r="JQ35"/>
      <c r="JR35"/>
      <c r="JS35"/>
      <c r="JT35"/>
      <c r="JU35"/>
      <c r="JV35" s="10"/>
      <c r="JW35" s="10"/>
      <c r="JX35" s="10"/>
      <c r="JY35"/>
      <c r="JZ35"/>
      <c r="KA35"/>
      <c r="KB35"/>
      <c r="KC35"/>
      <c r="KD35"/>
      <c r="KE35" s="10"/>
      <c r="KF35" s="10"/>
      <c r="KG35" s="10"/>
      <c r="KH35"/>
      <c r="KI35"/>
      <c r="KJ35"/>
      <c r="KK35"/>
      <c r="KL35"/>
      <c r="KM35"/>
      <c r="KN35" s="10"/>
      <c r="KO35" s="10"/>
      <c r="KP35" s="10"/>
      <c r="KQ35"/>
      <c r="KR35"/>
      <c r="KS35"/>
      <c r="KT35"/>
      <c r="KU35"/>
      <c r="KV35"/>
      <c r="KW35" s="10"/>
      <c r="KX35" s="10"/>
      <c r="KY35" s="10"/>
      <c r="KZ35"/>
      <c r="LA35"/>
      <c r="LB35"/>
      <c r="LC35"/>
      <c r="LD35"/>
      <c r="LE35"/>
      <c r="LF35" s="10"/>
      <c r="LG35" s="10"/>
      <c r="LH35" s="10"/>
      <c r="LI35"/>
      <c r="LJ35"/>
      <c r="LK35"/>
      <c r="LL35"/>
      <c r="LM35"/>
      <c r="LN35"/>
      <c r="LO35" s="10"/>
      <c r="LP35" s="10"/>
      <c r="LQ35" s="10"/>
      <c r="LR35"/>
      <c r="LS35"/>
      <c r="LT35"/>
      <c r="LU35"/>
      <c r="LV35"/>
      <c r="LW35"/>
      <c r="LX35" s="10"/>
      <c r="LY35" s="10"/>
      <c r="LZ35" s="10"/>
      <c r="MA35"/>
      <c r="MB35"/>
      <c r="MC35"/>
      <c r="MD35"/>
      <c r="ME35"/>
      <c r="MF35"/>
      <c r="MG35" s="10"/>
      <c r="MH35" s="10"/>
      <c r="MI35" s="10"/>
      <c r="MJ35"/>
      <c r="MK35"/>
      <c r="ML35"/>
      <c r="MM35"/>
      <c r="MN35"/>
      <c r="MO35"/>
      <c r="MP35" s="10"/>
      <c r="MQ35" s="10"/>
      <c r="MR35" s="10"/>
      <c r="MS35"/>
      <c r="MT35"/>
      <c r="MU35"/>
      <c r="MV35"/>
      <c r="MW35"/>
      <c r="MX35"/>
      <c r="MY35" s="10"/>
      <c r="MZ35" s="10"/>
      <c r="NA35" s="10"/>
      <c r="NB35"/>
      <c r="NC35"/>
      <c r="ND35"/>
      <c r="NE35"/>
      <c r="NF35"/>
      <c r="NG35"/>
      <c r="NH35" s="10"/>
      <c r="NI35" s="10"/>
      <c r="NJ35" s="10"/>
      <c r="NK35"/>
      <c r="NL35"/>
      <c r="NM35"/>
      <c r="NN35"/>
      <c r="NO35"/>
      <c r="NP35"/>
      <c r="NQ35" s="10"/>
      <c r="NR35" s="10"/>
      <c r="NS35" s="10"/>
      <c r="NT35"/>
      <c r="NU35"/>
      <c r="NV35"/>
      <c r="NW35"/>
      <c r="NX35"/>
      <c r="NY35"/>
      <c r="NZ35" s="10"/>
      <c r="OA35" s="10"/>
      <c r="OB35" s="10"/>
      <c r="OC35"/>
      <c r="OD35"/>
      <c r="OE35"/>
      <c r="OF35"/>
      <c r="OG35"/>
      <c r="OH35"/>
      <c r="OI35" s="10"/>
      <c r="OJ35" s="10"/>
      <c r="OK35" s="10"/>
      <c r="OL35"/>
      <c r="OM35"/>
      <c r="ON35"/>
      <c r="OO35"/>
      <c r="OP35"/>
      <c r="OQ35"/>
      <c r="OR35" s="10"/>
      <c r="OS35" s="10"/>
      <c r="OT35" s="10"/>
      <c r="OU35"/>
      <c r="OV35"/>
      <c r="OW35"/>
      <c r="OX35"/>
      <c r="OY35"/>
      <c r="OZ35"/>
      <c r="PA35" s="10"/>
      <c r="PB35" s="10"/>
      <c r="PC35" s="10"/>
      <c r="PD35"/>
      <c r="PE35"/>
      <c r="PF35"/>
      <c r="PG35"/>
      <c r="PH35"/>
      <c r="PI35"/>
      <c r="PJ35" s="10"/>
      <c r="PK35" s="10"/>
      <c r="PL35" s="10"/>
      <c r="PM35"/>
      <c r="PN35"/>
      <c r="PO35"/>
      <c r="PP35"/>
      <c r="PQ35"/>
      <c r="PR35"/>
      <c r="PS35" s="10"/>
      <c r="PT35" s="10"/>
      <c r="PU35" s="10"/>
      <c r="PV35"/>
      <c r="PW35"/>
      <c r="PX35"/>
      <c r="PY35"/>
      <c r="PZ35"/>
      <c r="QA35"/>
      <c r="QB35" s="10"/>
      <c r="QC35" s="10"/>
      <c r="QD35" s="10"/>
      <c r="QE35"/>
      <c r="QF35"/>
      <c r="QG35"/>
      <c r="QH35"/>
      <c r="QI35"/>
      <c r="QJ35"/>
      <c r="QK35" s="10"/>
      <c r="QL35" s="10"/>
      <c r="QM35" s="10"/>
      <c r="QN35"/>
      <c r="QO35"/>
      <c r="QP35"/>
      <c r="QQ35"/>
      <c r="QR35"/>
      <c r="QS35"/>
      <c r="QT35" s="10"/>
      <c r="QU35" s="10"/>
      <c r="QV35" s="10"/>
      <c r="QW35"/>
      <c r="QX35"/>
      <c r="QY35"/>
      <c r="QZ35"/>
      <c r="RA35"/>
      <c r="RB35"/>
      <c r="RC35" s="10"/>
      <c r="RD35" s="10"/>
      <c r="RE35" s="10"/>
      <c r="RF35"/>
      <c r="RG35"/>
      <c r="RH35"/>
      <c r="RI35"/>
      <c r="RJ35"/>
      <c r="RK35"/>
      <c r="RL35" s="10"/>
      <c r="RM35" s="10"/>
      <c r="RN35" s="10"/>
      <c r="RO35"/>
      <c r="RP35"/>
      <c r="RQ35"/>
      <c r="RR35"/>
      <c r="RS35"/>
      <c r="RT35"/>
      <c r="RU35" s="10"/>
      <c r="RV35" s="10"/>
      <c r="RW35" s="10"/>
      <c r="RX35"/>
      <c r="RY35"/>
      <c r="RZ35"/>
      <c r="SA35"/>
      <c r="SB35"/>
      <c r="SC35"/>
      <c r="SD35" s="10"/>
      <c r="SE35" s="10"/>
      <c r="SF35" s="10"/>
      <c r="SG35"/>
      <c r="SH35"/>
      <c r="SI35"/>
      <c r="SJ35"/>
      <c r="SK35"/>
      <c r="SL35"/>
      <c r="SM35" s="10"/>
      <c r="SN35" s="10"/>
      <c r="SO35" s="10"/>
      <c r="SP35"/>
      <c r="SQ35"/>
      <c r="SR35"/>
      <c r="SS35"/>
      <c r="ST35"/>
      <c r="SU35"/>
      <c r="SV35" s="10"/>
      <c r="SW35" s="10"/>
      <c r="SX35" s="10"/>
      <c r="SY35"/>
      <c r="SZ35"/>
      <c r="TA35"/>
      <c r="TB35"/>
      <c r="TC35"/>
      <c r="TD35"/>
      <c r="TE35" s="10"/>
      <c r="TF35" s="10"/>
      <c r="TG35" s="10"/>
      <c r="TH35"/>
      <c r="TI35"/>
      <c r="TJ35"/>
      <c r="TK35"/>
      <c r="TL35"/>
      <c r="TM35"/>
      <c r="TN35" s="10"/>
      <c r="TO35" s="10"/>
      <c r="TP35" s="10"/>
      <c r="TQ35"/>
      <c r="TR35"/>
      <c r="TS35"/>
      <c r="TT35"/>
      <c r="TU35"/>
      <c r="TV35"/>
      <c r="TW35" s="10"/>
      <c r="TX35" s="10"/>
      <c r="TY35" s="10"/>
      <c r="TZ35"/>
      <c r="UA35"/>
      <c r="UB35"/>
      <c r="UC35"/>
      <c r="UD35"/>
      <c r="UE35"/>
      <c r="UF35" s="10"/>
      <c r="UG35" s="10"/>
      <c r="UH35" s="10"/>
      <c r="UI35"/>
      <c r="UJ35"/>
      <c r="UK35"/>
      <c r="UL35"/>
      <c r="UM35"/>
      <c r="UN35"/>
      <c r="UO35" s="10"/>
      <c r="UP35" s="10"/>
      <c r="UQ35" s="10"/>
      <c r="UR35"/>
      <c r="US35"/>
      <c r="UT35"/>
      <c r="UU35"/>
      <c r="UV35"/>
      <c r="UW35"/>
      <c r="UX35" s="10"/>
      <c r="UY35" s="10"/>
      <c r="UZ35" s="10"/>
      <c r="VA35"/>
      <c r="VB35"/>
      <c r="VC35"/>
      <c r="VD35"/>
      <c r="VE35"/>
      <c r="VF35"/>
      <c r="VG35" s="10"/>
      <c r="VH35" s="10"/>
      <c r="VI35" s="10"/>
      <c r="VJ35"/>
      <c r="VK35"/>
      <c r="VL35"/>
      <c r="VM35"/>
      <c r="VN35"/>
      <c r="VO35"/>
      <c r="VP35" s="10"/>
      <c r="VQ35" s="10"/>
      <c r="VR35" s="10"/>
      <c r="VS35"/>
      <c r="VT35"/>
      <c r="VU35"/>
      <c r="VV35"/>
      <c r="VW35"/>
      <c r="VX35"/>
      <c r="VY35" s="10"/>
      <c r="VZ35" s="10"/>
      <c r="WA35" s="10"/>
      <c r="WB35"/>
      <c r="WC35"/>
      <c r="WD35"/>
      <c r="WE35"/>
      <c r="WF35"/>
      <c r="WG35"/>
      <c r="WH35" s="10"/>
      <c r="WI35" s="10"/>
      <c r="WJ35" s="10"/>
      <c r="WK35"/>
      <c r="WL35"/>
      <c r="WM35"/>
      <c r="WN35"/>
      <c r="WO35"/>
      <c r="WP35"/>
      <c r="WQ35" s="10"/>
      <c r="WR35" s="10"/>
      <c r="WS35" s="10"/>
      <c r="WT35"/>
      <c r="WU35"/>
      <c r="WV35"/>
      <c r="WW35"/>
      <c r="WX35"/>
      <c r="WY35"/>
      <c r="WZ35" s="10"/>
      <c r="XA35" s="10"/>
      <c r="XB35" s="10"/>
      <c r="XC35"/>
      <c r="XD35"/>
      <c r="XE35"/>
      <c r="XF35"/>
      <c r="XG35"/>
      <c r="XH35"/>
      <c r="XI35" s="10"/>
      <c r="XJ35" s="10"/>
      <c r="XK35" s="10"/>
      <c r="XL35"/>
      <c r="XM35"/>
      <c r="XN35"/>
      <c r="XO35"/>
      <c r="XP35"/>
      <c r="XQ35"/>
      <c r="XR35" s="10"/>
      <c r="XS35" s="10"/>
      <c r="XT35" s="10"/>
      <c r="XU35"/>
      <c r="XV35"/>
      <c r="XW35"/>
      <c r="XX35"/>
      <c r="XY35"/>
      <c r="XZ35"/>
      <c r="YA35" s="10"/>
      <c r="YB35" s="10"/>
      <c r="YC35" s="10"/>
      <c r="YD35"/>
      <c r="YE35"/>
      <c r="YF35"/>
      <c r="YG35"/>
      <c r="YH35"/>
      <c r="YI35"/>
      <c r="YJ35" s="10"/>
      <c r="YK35" s="10"/>
      <c r="YL35" s="10"/>
      <c r="YM35"/>
      <c r="YN35"/>
      <c r="YO35"/>
      <c r="YP35"/>
      <c r="YQ35"/>
      <c r="YR35"/>
      <c r="YS35" s="10"/>
      <c r="YT35" s="10"/>
      <c r="YU35" s="10"/>
      <c r="YV35"/>
      <c r="YW35"/>
      <c r="YX35"/>
      <c r="YY35"/>
      <c r="YZ35"/>
      <c r="ZA35"/>
      <c r="ZB35" s="10"/>
      <c r="ZC35" s="10"/>
      <c r="ZD35" s="10"/>
      <c r="ZE35"/>
      <c r="ZF35"/>
      <c r="ZG35"/>
      <c r="ZH35"/>
      <c r="ZI35"/>
      <c r="ZJ35"/>
      <c r="ZK35" s="10"/>
      <c r="ZL35" s="10"/>
      <c r="ZM35" s="10"/>
      <c r="ZN35"/>
      <c r="ZO35"/>
      <c r="ZP35"/>
      <c r="ZQ35"/>
      <c r="ZR35"/>
      <c r="ZS35"/>
      <c r="ZT35" s="10"/>
      <c r="ZU35" s="10"/>
      <c r="ZV35" s="10"/>
      <c r="ZW35"/>
      <c r="ZX35"/>
      <c r="ZY35"/>
      <c r="ZZ35"/>
      <c r="AAA35"/>
      <c r="AAB35"/>
      <c r="AAC35" s="10"/>
      <c r="AAD35" s="10"/>
      <c r="AAE35" s="10"/>
      <c r="AAF35"/>
      <c r="AAG35"/>
      <c r="AAH35"/>
      <c r="AAI35"/>
      <c r="AAJ35"/>
      <c r="AAK35"/>
      <c r="AAL35" s="10"/>
      <c r="AAM35" s="10"/>
      <c r="AAN35" s="10"/>
      <c r="AAO35"/>
      <c r="AAP35"/>
      <c r="AAQ35"/>
      <c r="AAR35"/>
      <c r="AAS35"/>
      <c r="AAT35"/>
      <c r="AAU35" s="10"/>
      <c r="AAV35" s="10"/>
      <c r="AAW35" s="10"/>
      <c r="AAX35"/>
      <c r="AAY35"/>
      <c r="AAZ35"/>
      <c r="ABA35"/>
      <c r="ABB35"/>
      <c r="ABC35"/>
      <c r="ABD35" s="10"/>
      <c r="ABE35" s="10"/>
      <c r="ABF35" s="10"/>
      <c r="ABG35"/>
      <c r="ABH35"/>
      <c r="ABI35"/>
      <c r="ABJ35"/>
      <c r="ABK35"/>
      <c r="ABL35"/>
      <c r="ABM35" s="10"/>
      <c r="ABN35" s="10"/>
      <c r="ABO35" s="10"/>
      <c r="ABP35"/>
      <c r="ABQ35"/>
      <c r="ABR35"/>
      <c r="ABS35"/>
      <c r="ABT35"/>
      <c r="ABU35"/>
      <c r="ABV35" s="10"/>
      <c r="ABW35" s="10"/>
      <c r="ABX35" s="10"/>
      <c r="ABY35"/>
      <c r="ABZ35"/>
      <c r="ACA35"/>
      <c r="ACB35"/>
      <c r="ACC35"/>
      <c r="ACD35"/>
      <c r="ACE35" s="10"/>
      <c r="ACF35" s="10"/>
      <c r="ACG35" s="10"/>
      <c r="ACH35"/>
      <c r="ACI35"/>
      <c r="ACJ35"/>
      <c r="ACK35"/>
      <c r="ACL35"/>
      <c r="ACM35"/>
      <c r="ACN35" s="10"/>
      <c r="ACO35" s="10"/>
      <c r="ACP35" s="10"/>
      <c r="ACQ35"/>
      <c r="ACR35"/>
      <c r="ACS35"/>
      <c r="ACT35"/>
      <c r="ACU35"/>
      <c r="ACV35"/>
      <c r="ACW35" s="10"/>
      <c r="ACX35" s="10"/>
      <c r="ACY35" s="10"/>
      <c r="ACZ35"/>
      <c r="ADA35"/>
      <c r="ADB35"/>
      <c r="ADC35"/>
      <c r="ADD35"/>
      <c r="ADE35"/>
      <c r="ADF35" s="10"/>
      <c r="ADG35" s="10"/>
      <c r="ADH35" s="10"/>
      <c r="ADI35"/>
      <c r="ADJ35"/>
      <c r="ADK35"/>
      <c r="ADL35"/>
      <c r="ADM35"/>
      <c r="ADN35"/>
      <c r="ADO35" s="10"/>
      <c r="ADP35" s="10"/>
      <c r="ADQ35" s="10"/>
      <c r="ADR35"/>
      <c r="ADS35"/>
      <c r="ADT35"/>
      <c r="ADU35"/>
      <c r="ADV35"/>
      <c r="ADW35"/>
      <c r="ADX35" s="10"/>
      <c r="ADY35" s="10"/>
      <c r="ADZ35" s="10"/>
      <c r="AEA35"/>
      <c r="AEB35"/>
      <c r="AEC35"/>
      <c r="AED35"/>
      <c r="AEE35"/>
      <c r="AEF35"/>
      <c r="AEG35" s="10"/>
      <c r="AEH35" s="10"/>
      <c r="AEI35" s="10"/>
      <c r="AEJ35"/>
      <c r="AEK35"/>
      <c r="AEL35"/>
      <c r="AEM35"/>
      <c r="AEN35"/>
      <c r="AEO35"/>
      <c r="AEP35" s="10"/>
      <c r="AEQ35" s="10"/>
      <c r="AER35" s="10"/>
      <c r="AES35"/>
      <c r="AET35"/>
      <c r="AEU35"/>
      <c r="AEV35"/>
      <c r="AEW35"/>
      <c r="AEX35"/>
      <c r="AEY35" s="10"/>
      <c r="AEZ35" s="10"/>
      <c r="AFA35" s="10"/>
      <c r="AFB35"/>
      <c r="AFC35"/>
      <c r="AFD35"/>
      <c r="AFE35"/>
      <c r="AFF35"/>
      <c r="AFG35"/>
      <c r="AFH35" s="10"/>
      <c r="AFI35" s="10"/>
      <c r="AFJ35" s="10"/>
      <c r="AFK35"/>
      <c r="AFL35"/>
      <c r="AFM35"/>
      <c r="AFN35"/>
      <c r="AFO35"/>
      <c r="AFP35"/>
      <c r="AFQ35" s="10"/>
      <c r="AFR35" s="10"/>
      <c r="AFS35" s="10"/>
      <c r="AFT35"/>
      <c r="AFU35"/>
      <c r="AFV35"/>
      <c r="AFW35"/>
      <c r="AFX35"/>
      <c r="AFY35"/>
      <c r="AFZ35" s="10"/>
      <c r="AGA35" s="10"/>
      <c r="AGB35" s="10"/>
      <c r="AGC35"/>
      <c r="AGD35"/>
      <c r="AGE35"/>
      <c r="AGF35"/>
      <c r="AGG35"/>
      <c r="AGH35"/>
      <c r="AGI35" s="10"/>
      <c r="AGJ35" s="10"/>
      <c r="AGK35" s="10"/>
      <c r="AGL35"/>
      <c r="AGM35"/>
      <c r="AGN35"/>
      <c r="AGO35"/>
      <c r="AGP35"/>
      <c r="AGQ35"/>
      <c r="AGR35" s="10"/>
      <c r="AGS35" s="10"/>
      <c r="AGT35" s="10"/>
      <c r="AGU35"/>
      <c r="AGV35"/>
      <c r="AGW35"/>
      <c r="AGX35"/>
      <c r="AGY35"/>
      <c r="AGZ35"/>
      <c r="AHA35" s="10"/>
      <c r="AHB35" s="10"/>
      <c r="AHC35" s="10"/>
      <c r="AHD35"/>
      <c r="AHE35"/>
      <c r="AHF35"/>
      <c r="AHG35"/>
      <c r="AHH35"/>
      <c r="AHI35"/>
      <c r="AHJ35" s="10"/>
      <c r="AHK35" s="10"/>
      <c r="AHL35" s="10"/>
      <c r="AHM35"/>
      <c r="AHN35"/>
      <c r="AHO35"/>
      <c r="AHP35"/>
      <c r="AHQ35"/>
      <c r="AHR35"/>
      <c r="AHS35" s="10"/>
      <c r="AHT35" s="10"/>
      <c r="AHU35" s="10"/>
      <c r="AHV35"/>
      <c r="AHW35"/>
      <c r="AHX35"/>
      <c r="AHY35"/>
      <c r="AHZ35"/>
      <c r="AIA35"/>
      <c r="AIB35" s="10"/>
      <c r="AIC35" s="10"/>
      <c r="AID35" s="10"/>
      <c r="AIE35"/>
      <c r="AIF35"/>
      <c r="AIG35"/>
      <c r="AIH35"/>
      <c r="AII35"/>
      <c r="AIJ35"/>
      <c r="AIK35" s="10"/>
      <c r="AIL35" s="10"/>
      <c r="AIM35" s="10"/>
      <c r="AIN35"/>
      <c r="AIO35"/>
      <c r="AIP35"/>
      <c r="AIQ35"/>
      <c r="AIR35"/>
      <c r="AIS35"/>
      <c r="AIT35" s="10"/>
      <c r="AIU35" s="10"/>
      <c r="AIV35" s="10"/>
      <c r="AIW35"/>
      <c r="AIX35"/>
      <c r="AIY35"/>
      <c r="AIZ35"/>
      <c r="AJA35"/>
      <c r="AJB35"/>
      <c r="AJC35" s="10"/>
      <c r="AJD35" s="10"/>
      <c r="AJE35" s="10"/>
      <c r="AJF35"/>
      <c r="AJG35"/>
      <c r="AJH35"/>
      <c r="AJI35"/>
      <c r="AJJ35"/>
      <c r="AJK35"/>
      <c r="AJL35" s="10"/>
      <c r="AJM35" s="10"/>
      <c r="AJN35" s="10"/>
    </row>
    <row r="36" spans="1:950" s="32" customFormat="1" ht="16.5" customHeight="1" x14ac:dyDescent="0.25">
      <c r="A36" s="10"/>
      <c r="B36" s="10"/>
      <c r="C36" s="10"/>
      <c r="D36" s="10"/>
      <c r="E36" s="10"/>
      <c r="F36"/>
      <c r="G36"/>
      <c r="H36"/>
      <c r="I36"/>
      <c r="J36"/>
      <c r="K36"/>
      <c r="L36" s="10"/>
      <c r="M36" s="10"/>
      <c r="N36" s="10"/>
      <c r="O36"/>
      <c r="P36"/>
      <c r="Q36"/>
      <c r="R36"/>
      <c r="S36"/>
      <c r="T36"/>
      <c r="U36" s="10"/>
      <c r="V36" s="10"/>
      <c r="W36" s="10"/>
      <c r="X36"/>
      <c r="Y36"/>
      <c r="Z36"/>
      <c r="AA36"/>
      <c r="AB36"/>
      <c r="AC36"/>
      <c r="AD36" s="10"/>
      <c r="AE36" s="10"/>
      <c r="AF36" s="10"/>
      <c r="AG36"/>
      <c r="AH36"/>
      <c r="AI36"/>
      <c r="AJ36"/>
      <c r="AK36"/>
      <c r="AL36"/>
      <c r="AM36" s="10"/>
      <c r="AN36" s="10"/>
      <c r="AO36" s="10"/>
      <c r="AP36"/>
      <c r="AQ36"/>
      <c r="AR36"/>
      <c r="AS36"/>
      <c r="AT36"/>
      <c r="AU36"/>
      <c r="AV36" s="10"/>
      <c r="AW36" s="10"/>
      <c r="AX36" s="10"/>
      <c r="AY36"/>
      <c r="AZ36"/>
      <c r="BA36"/>
      <c r="BB36"/>
      <c r="BC36"/>
      <c r="BD36"/>
      <c r="BE36" s="10"/>
      <c r="BF36" s="10"/>
      <c r="BG36" s="10"/>
      <c r="BH36"/>
      <c r="BI36"/>
      <c r="BJ36"/>
      <c r="BK36"/>
      <c r="BL36"/>
      <c r="BM36"/>
      <c r="BN36" s="10"/>
      <c r="BO36" s="10"/>
      <c r="BP36" s="10"/>
      <c r="BQ36"/>
      <c r="BR36"/>
      <c r="BS36"/>
      <c r="BT36"/>
      <c r="BU36"/>
      <c r="BV36"/>
      <c r="BW36" s="10"/>
      <c r="BX36" s="10"/>
      <c r="BY36" s="10"/>
      <c r="BZ36"/>
      <c r="CA36"/>
      <c r="CB36"/>
      <c r="CC36"/>
      <c r="CD36"/>
      <c r="CE36"/>
      <c r="CF36" s="10"/>
      <c r="CG36" s="10"/>
      <c r="CH36" s="10"/>
      <c r="CI36"/>
      <c r="CJ36"/>
      <c r="CK36"/>
      <c r="CL36"/>
      <c r="CM36"/>
      <c r="CN36"/>
      <c r="CO36" s="10"/>
      <c r="CP36" s="10"/>
      <c r="CQ36" s="10"/>
      <c r="CR36"/>
      <c r="CS36"/>
      <c r="CT36"/>
      <c r="CU36"/>
      <c r="CV36"/>
      <c r="CW36"/>
      <c r="CX36" s="10"/>
      <c r="CY36" s="10"/>
      <c r="CZ36" s="10"/>
      <c r="DA36"/>
      <c r="DB36"/>
      <c r="DC36"/>
      <c r="DD36"/>
      <c r="DE36"/>
      <c r="DF36"/>
      <c r="DG36" s="10"/>
      <c r="DH36" s="10"/>
      <c r="DI36" s="10"/>
      <c r="DJ36"/>
      <c r="DK36"/>
      <c r="DL36"/>
      <c r="DM36"/>
      <c r="DN36"/>
      <c r="DO36"/>
      <c r="DP36" s="10"/>
      <c r="DQ36" s="10"/>
      <c r="DR36" s="10"/>
      <c r="DS36"/>
      <c r="DT36"/>
      <c r="DU36"/>
      <c r="DV36"/>
      <c r="DW36"/>
      <c r="DX36"/>
      <c r="DY36" s="10"/>
      <c r="DZ36" s="10"/>
      <c r="EA36" s="10"/>
      <c r="EB36"/>
      <c r="EC36"/>
      <c r="ED36"/>
      <c r="EE36"/>
      <c r="EF36"/>
      <c r="EG36"/>
      <c r="EH36" s="10"/>
      <c r="EI36" s="10"/>
      <c r="EJ36" s="10"/>
      <c r="EK36"/>
      <c r="EL36"/>
      <c r="EM36"/>
      <c r="EN36"/>
      <c r="EO36"/>
      <c r="EP36"/>
      <c r="EQ36" s="10"/>
      <c r="ER36" s="10"/>
      <c r="ES36" s="10"/>
      <c r="ET36"/>
      <c r="EU36"/>
      <c r="EV36"/>
      <c r="EW36"/>
      <c r="EX36"/>
      <c r="EY36"/>
      <c r="EZ36" s="10"/>
      <c r="FA36" s="10"/>
      <c r="FB36" s="10"/>
      <c r="FC36"/>
      <c r="FD36"/>
      <c r="FE36"/>
      <c r="FF36"/>
      <c r="FG36"/>
      <c r="FH36"/>
      <c r="FI36" s="10"/>
      <c r="FJ36" s="10"/>
      <c r="FK36" s="10"/>
      <c r="FL36"/>
      <c r="FM36"/>
      <c r="FN36"/>
      <c r="FO36"/>
      <c r="FP36"/>
      <c r="FQ36"/>
      <c r="FR36" s="10"/>
      <c r="FS36" s="10"/>
      <c r="FT36" s="10"/>
      <c r="FU36"/>
      <c r="FV36"/>
      <c r="FW36"/>
      <c r="FX36"/>
      <c r="FY36"/>
      <c r="FZ36"/>
      <c r="GA36" s="10"/>
      <c r="GB36" s="10"/>
      <c r="GC36" s="10"/>
      <c r="GD36"/>
      <c r="GE36"/>
      <c r="GF36"/>
      <c r="GG36"/>
      <c r="GH36"/>
      <c r="GI36"/>
      <c r="GJ36" s="10"/>
      <c r="GK36" s="10"/>
      <c r="GL36" s="10"/>
      <c r="GM36"/>
      <c r="GN36"/>
      <c r="GO36"/>
      <c r="GP36"/>
      <c r="GQ36"/>
      <c r="GR36"/>
      <c r="GS36" s="10"/>
      <c r="GT36" s="10"/>
      <c r="GU36" s="10"/>
      <c r="GV36"/>
      <c r="GW36"/>
      <c r="GX36"/>
      <c r="GY36"/>
      <c r="GZ36"/>
      <c r="HA36"/>
      <c r="HB36" s="10"/>
      <c r="HC36" s="10"/>
      <c r="HD36" s="10"/>
      <c r="HE36"/>
      <c r="HF36"/>
      <c r="HG36"/>
      <c r="HH36"/>
      <c r="HI36"/>
      <c r="HJ36"/>
      <c r="HK36" s="10"/>
      <c r="HL36" s="10"/>
      <c r="HM36" s="10"/>
      <c r="HN36"/>
      <c r="HO36"/>
      <c r="HP36"/>
      <c r="HQ36"/>
      <c r="HR36"/>
      <c r="HS36"/>
      <c r="HT36" s="10"/>
      <c r="HU36" s="10"/>
      <c r="HV36" s="10"/>
      <c r="HW36"/>
      <c r="HX36"/>
      <c r="HY36"/>
      <c r="HZ36"/>
      <c r="IA36"/>
      <c r="IB36"/>
      <c r="IC36" s="10"/>
      <c r="ID36" s="10"/>
      <c r="IE36" s="10"/>
      <c r="IF36"/>
      <c r="IG36"/>
      <c r="IH36"/>
      <c r="II36"/>
      <c r="IJ36"/>
      <c r="IK36"/>
      <c r="IL36" s="10"/>
      <c r="IM36" s="10"/>
      <c r="IN36" s="10"/>
      <c r="IO36"/>
      <c r="IP36"/>
      <c r="IQ36"/>
      <c r="IR36"/>
      <c r="IS36"/>
      <c r="IT36"/>
      <c r="IU36" s="10"/>
      <c r="IV36" s="10"/>
      <c r="IW36" s="10"/>
      <c r="IX36"/>
      <c r="IY36"/>
      <c r="IZ36"/>
      <c r="JA36"/>
      <c r="JB36"/>
      <c r="JC36"/>
      <c r="JD36" s="10"/>
      <c r="JE36" s="10"/>
      <c r="JF36" s="10"/>
      <c r="JG36"/>
      <c r="JH36"/>
      <c r="JI36"/>
      <c r="JJ36"/>
      <c r="JK36"/>
      <c r="JL36"/>
      <c r="JM36" s="10"/>
      <c r="JN36" s="10"/>
      <c r="JO36" s="10"/>
      <c r="JP36"/>
      <c r="JQ36"/>
      <c r="JR36"/>
      <c r="JS36"/>
      <c r="JT36"/>
      <c r="JU36"/>
      <c r="JV36" s="10"/>
      <c r="JW36" s="10"/>
      <c r="JX36" s="10"/>
      <c r="JY36"/>
      <c r="JZ36"/>
      <c r="KA36"/>
      <c r="KB36"/>
      <c r="KC36"/>
      <c r="KD36"/>
      <c r="KE36" s="10"/>
      <c r="KF36" s="10"/>
      <c r="KG36" s="10"/>
      <c r="KH36"/>
      <c r="KI36"/>
      <c r="KJ36"/>
      <c r="KK36"/>
      <c r="KL36"/>
      <c r="KM36"/>
      <c r="KN36" s="10"/>
      <c r="KO36" s="10"/>
      <c r="KP36" s="10"/>
      <c r="KQ36"/>
      <c r="KR36"/>
      <c r="KS36"/>
      <c r="KT36"/>
      <c r="KU36"/>
      <c r="KV36"/>
      <c r="KW36" s="10"/>
      <c r="KX36" s="10"/>
      <c r="KY36" s="10"/>
      <c r="KZ36"/>
      <c r="LA36"/>
      <c r="LB36"/>
      <c r="LC36"/>
      <c r="LD36"/>
      <c r="LE36"/>
      <c r="LF36" s="10"/>
      <c r="LG36" s="10"/>
      <c r="LH36" s="10"/>
      <c r="LI36"/>
      <c r="LJ36"/>
      <c r="LK36"/>
      <c r="LL36"/>
      <c r="LM36"/>
      <c r="LN36"/>
      <c r="LO36" s="10"/>
      <c r="LP36" s="10"/>
      <c r="LQ36" s="10"/>
      <c r="LR36"/>
      <c r="LS36"/>
      <c r="LT36"/>
      <c r="LU36"/>
      <c r="LV36"/>
      <c r="LW36"/>
      <c r="LX36" s="10"/>
      <c r="LY36" s="10"/>
      <c r="LZ36" s="10"/>
      <c r="MA36"/>
      <c r="MB36"/>
      <c r="MC36"/>
      <c r="MD36"/>
      <c r="ME36"/>
      <c r="MF36"/>
      <c r="MG36" s="10"/>
      <c r="MH36" s="10"/>
      <c r="MI36" s="10"/>
      <c r="MJ36"/>
      <c r="MK36"/>
      <c r="ML36"/>
      <c r="MM36"/>
      <c r="MN36"/>
      <c r="MO36"/>
      <c r="MP36" s="10"/>
      <c r="MQ36" s="10"/>
      <c r="MR36" s="10"/>
      <c r="MS36"/>
      <c r="MT36"/>
      <c r="MU36"/>
      <c r="MV36"/>
      <c r="MW36"/>
      <c r="MX36"/>
      <c r="MY36" s="10"/>
      <c r="MZ36" s="10"/>
      <c r="NA36" s="10"/>
      <c r="NB36"/>
      <c r="NC36"/>
      <c r="ND36"/>
      <c r="NE36"/>
      <c r="NF36"/>
      <c r="NG36"/>
      <c r="NH36" s="10"/>
      <c r="NI36" s="10"/>
      <c r="NJ36" s="10"/>
      <c r="NK36"/>
      <c r="NL36"/>
      <c r="NM36"/>
      <c r="NN36"/>
      <c r="NO36"/>
      <c r="NP36"/>
      <c r="NQ36" s="10"/>
      <c r="NR36" s="10"/>
      <c r="NS36" s="10"/>
      <c r="NT36"/>
      <c r="NU36"/>
      <c r="NV36"/>
      <c r="NW36"/>
      <c r="NX36"/>
      <c r="NY36"/>
      <c r="NZ36" s="10"/>
      <c r="OA36" s="10"/>
      <c r="OB36" s="10"/>
      <c r="OC36"/>
      <c r="OD36"/>
      <c r="OE36"/>
      <c r="OF36"/>
      <c r="OG36"/>
      <c r="OH36"/>
      <c r="OI36" s="10"/>
      <c r="OJ36" s="10"/>
      <c r="OK36" s="10"/>
      <c r="OL36"/>
      <c r="OM36"/>
      <c r="ON36"/>
      <c r="OO36"/>
      <c r="OP36"/>
      <c r="OQ36"/>
      <c r="OR36" s="10"/>
      <c r="OS36" s="10"/>
      <c r="OT36" s="10"/>
      <c r="OU36"/>
      <c r="OV36"/>
      <c r="OW36"/>
      <c r="OX36"/>
      <c r="OY36"/>
      <c r="OZ36"/>
      <c r="PA36" s="10"/>
      <c r="PB36" s="10"/>
      <c r="PC36" s="10"/>
      <c r="PD36"/>
      <c r="PE36"/>
      <c r="PF36"/>
      <c r="PG36"/>
      <c r="PH36"/>
      <c r="PI36"/>
      <c r="PJ36" s="10"/>
      <c r="PK36" s="10"/>
      <c r="PL36" s="10"/>
      <c r="PM36"/>
      <c r="PN36"/>
      <c r="PO36"/>
      <c r="PP36"/>
      <c r="PQ36"/>
      <c r="PR36"/>
      <c r="PS36" s="10"/>
      <c r="PT36" s="10"/>
      <c r="PU36" s="10"/>
      <c r="PV36"/>
      <c r="PW36"/>
      <c r="PX36"/>
      <c r="PY36"/>
      <c r="PZ36"/>
      <c r="QA36"/>
      <c r="QB36" s="10"/>
      <c r="QC36" s="10"/>
      <c r="QD36" s="10"/>
      <c r="QE36"/>
      <c r="QF36"/>
      <c r="QG36"/>
      <c r="QH36"/>
      <c r="QI36"/>
      <c r="QJ36"/>
      <c r="QK36" s="10"/>
      <c r="QL36" s="10"/>
      <c r="QM36" s="10"/>
      <c r="QN36"/>
      <c r="QO36"/>
      <c r="QP36"/>
      <c r="QQ36"/>
      <c r="QR36"/>
      <c r="QS36"/>
      <c r="QT36" s="10"/>
      <c r="QU36" s="10"/>
      <c r="QV36" s="10"/>
      <c r="QW36"/>
      <c r="QX36"/>
      <c r="QY36"/>
      <c r="QZ36"/>
      <c r="RA36"/>
      <c r="RB36"/>
      <c r="RC36" s="10"/>
      <c r="RD36" s="10"/>
      <c r="RE36" s="10"/>
      <c r="RF36"/>
      <c r="RG36"/>
      <c r="RH36"/>
      <c r="RI36"/>
      <c r="RJ36"/>
      <c r="RK36"/>
      <c r="RL36" s="10"/>
      <c r="RM36" s="10"/>
      <c r="RN36" s="10"/>
      <c r="RO36"/>
      <c r="RP36"/>
      <c r="RQ36"/>
      <c r="RR36"/>
      <c r="RS36"/>
      <c r="RT36"/>
      <c r="RU36" s="10"/>
      <c r="RV36" s="10"/>
      <c r="RW36" s="10"/>
      <c r="RX36"/>
      <c r="RY36"/>
      <c r="RZ36"/>
      <c r="SA36"/>
      <c r="SB36"/>
      <c r="SC36"/>
      <c r="SD36" s="10"/>
      <c r="SE36" s="10"/>
      <c r="SF36" s="10"/>
      <c r="SG36"/>
      <c r="SH36"/>
      <c r="SI36"/>
      <c r="SJ36"/>
      <c r="SK36"/>
      <c r="SL36"/>
      <c r="SM36" s="10"/>
      <c r="SN36" s="10"/>
      <c r="SO36" s="10"/>
      <c r="SP36"/>
      <c r="SQ36"/>
      <c r="SR36"/>
      <c r="SS36"/>
      <c r="ST36"/>
      <c r="SU36"/>
      <c r="SV36" s="10"/>
      <c r="SW36" s="10"/>
      <c r="SX36" s="10"/>
      <c r="SY36"/>
      <c r="SZ36"/>
      <c r="TA36"/>
      <c r="TB36"/>
      <c r="TC36"/>
      <c r="TD36"/>
      <c r="TE36" s="10"/>
      <c r="TF36" s="10"/>
      <c r="TG36" s="10"/>
      <c r="TH36"/>
      <c r="TI36"/>
      <c r="TJ36"/>
      <c r="TK36"/>
      <c r="TL36"/>
      <c r="TM36"/>
      <c r="TN36" s="10"/>
      <c r="TO36" s="10"/>
      <c r="TP36" s="10"/>
      <c r="TQ36"/>
      <c r="TR36"/>
      <c r="TS36"/>
      <c r="TT36"/>
      <c r="TU36"/>
      <c r="TV36"/>
      <c r="TW36" s="10"/>
      <c r="TX36" s="10"/>
      <c r="TY36" s="10"/>
      <c r="TZ36"/>
      <c r="UA36"/>
      <c r="UB36"/>
      <c r="UC36"/>
      <c r="UD36"/>
      <c r="UE36"/>
      <c r="UF36" s="10"/>
      <c r="UG36" s="10"/>
      <c r="UH36" s="10"/>
      <c r="UI36"/>
      <c r="UJ36"/>
      <c r="UK36"/>
      <c r="UL36"/>
      <c r="UM36"/>
      <c r="UN36"/>
      <c r="UO36" s="10"/>
      <c r="UP36" s="10"/>
      <c r="UQ36" s="10"/>
      <c r="UR36"/>
      <c r="US36"/>
      <c r="UT36"/>
      <c r="UU36"/>
      <c r="UV36"/>
      <c r="UW36"/>
      <c r="UX36" s="10"/>
      <c r="UY36" s="10"/>
      <c r="UZ36" s="10"/>
      <c r="VA36"/>
      <c r="VB36"/>
      <c r="VC36"/>
      <c r="VD36"/>
      <c r="VE36"/>
      <c r="VF36"/>
      <c r="VG36" s="10"/>
      <c r="VH36" s="10"/>
      <c r="VI36" s="10"/>
      <c r="VJ36"/>
      <c r="VK36"/>
      <c r="VL36"/>
      <c r="VM36"/>
      <c r="VN36"/>
      <c r="VO36"/>
      <c r="VP36" s="10"/>
      <c r="VQ36" s="10"/>
      <c r="VR36" s="10"/>
      <c r="VS36"/>
      <c r="VT36"/>
      <c r="VU36"/>
      <c r="VV36"/>
      <c r="VW36"/>
      <c r="VX36"/>
      <c r="VY36" s="10"/>
      <c r="VZ36" s="10"/>
      <c r="WA36" s="10"/>
      <c r="WB36"/>
      <c r="WC36"/>
      <c r="WD36"/>
      <c r="WE36"/>
      <c r="WF36"/>
      <c r="WG36"/>
      <c r="WH36" s="10"/>
      <c r="WI36" s="10"/>
      <c r="WJ36" s="10"/>
      <c r="WK36"/>
      <c r="WL36"/>
      <c r="WM36"/>
      <c r="WN36"/>
      <c r="WO36"/>
      <c r="WP36"/>
      <c r="WQ36" s="10"/>
      <c r="WR36" s="10"/>
      <c r="WS36" s="10"/>
      <c r="WT36"/>
      <c r="WU36"/>
      <c r="WV36"/>
      <c r="WW36"/>
      <c r="WX36"/>
      <c r="WY36"/>
      <c r="WZ36" s="10"/>
      <c r="XA36" s="10"/>
      <c r="XB36" s="10"/>
      <c r="XC36"/>
      <c r="XD36"/>
      <c r="XE36"/>
      <c r="XF36"/>
      <c r="XG36"/>
      <c r="XH36"/>
      <c r="XI36" s="10"/>
      <c r="XJ36" s="10"/>
      <c r="XK36" s="10"/>
      <c r="XL36"/>
      <c r="XM36"/>
      <c r="XN36"/>
      <c r="XO36"/>
      <c r="XP36"/>
      <c r="XQ36"/>
      <c r="XR36" s="10"/>
      <c r="XS36" s="10"/>
      <c r="XT36" s="10"/>
      <c r="XU36"/>
      <c r="XV36"/>
      <c r="XW36"/>
      <c r="XX36"/>
      <c r="XY36"/>
      <c r="XZ36"/>
      <c r="YA36" s="10"/>
      <c r="YB36" s="10"/>
      <c r="YC36" s="10"/>
      <c r="YD36"/>
      <c r="YE36"/>
      <c r="YF36"/>
      <c r="YG36"/>
      <c r="YH36"/>
      <c r="YI36"/>
      <c r="YJ36" s="10"/>
      <c r="YK36" s="10"/>
      <c r="YL36" s="10"/>
      <c r="YM36"/>
      <c r="YN36"/>
      <c r="YO36"/>
      <c r="YP36"/>
      <c r="YQ36"/>
      <c r="YR36"/>
      <c r="YS36" s="10"/>
      <c r="YT36" s="10"/>
      <c r="YU36" s="10"/>
      <c r="YV36"/>
      <c r="YW36"/>
      <c r="YX36"/>
      <c r="YY36"/>
      <c r="YZ36"/>
      <c r="ZA36"/>
      <c r="ZB36" s="10"/>
      <c r="ZC36" s="10"/>
      <c r="ZD36" s="10"/>
      <c r="ZE36"/>
      <c r="ZF36"/>
      <c r="ZG36"/>
      <c r="ZH36"/>
      <c r="ZI36"/>
      <c r="ZJ36"/>
      <c r="ZK36" s="10"/>
      <c r="ZL36" s="10"/>
      <c r="ZM36" s="10"/>
      <c r="ZN36"/>
      <c r="ZO36"/>
      <c r="ZP36"/>
      <c r="ZQ36"/>
      <c r="ZR36"/>
      <c r="ZS36"/>
      <c r="ZT36" s="10"/>
      <c r="ZU36" s="10"/>
      <c r="ZV36" s="10"/>
      <c r="ZW36"/>
      <c r="ZX36"/>
      <c r="ZY36"/>
      <c r="ZZ36"/>
      <c r="AAA36"/>
      <c r="AAB36"/>
      <c r="AAC36" s="10"/>
      <c r="AAD36" s="10"/>
      <c r="AAE36" s="10"/>
      <c r="AAF36"/>
      <c r="AAG36"/>
      <c r="AAH36"/>
      <c r="AAI36"/>
      <c r="AAJ36"/>
      <c r="AAK36"/>
      <c r="AAL36" s="10"/>
      <c r="AAM36" s="10"/>
      <c r="AAN36" s="10"/>
      <c r="AAO36"/>
      <c r="AAP36"/>
      <c r="AAQ36"/>
      <c r="AAR36"/>
      <c r="AAS36"/>
      <c r="AAT36"/>
      <c r="AAU36" s="10"/>
      <c r="AAV36" s="10"/>
      <c r="AAW36" s="10"/>
      <c r="AAX36"/>
      <c r="AAY36"/>
      <c r="AAZ36"/>
      <c r="ABA36"/>
      <c r="ABB36"/>
      <c r="ABC36"/>
      <c r="ABD36" s="10"/>
      <c r="ABE36" s="10"/>
      <c r="ABF36" s="10"/>
      <c r="ABG36"/>
      <c r="ABH36"/>
      <c r="ABI36"/>
      <c r="ABJ36"/>
      <c r="ABK36"/>
      <c r="ABL36"/>
      <c r="ABM36" s="10"/>
      <c r="ABN36" s="10"/>
      <c r="ABO36" s="10"/>
      <c r="ABP36"/>
      <c r="ABQ36"/>
      <c r="ABR36"/>
      <c r="ABS36"/>
      <c r="ABT36"/>
      <c r="ABU36"/>
      <c r="ABV36" s="10"/>
      <c r="ABW36" s="10"/>
      <c r="ABX36" s="10"/>
      <c r="ABY36"/>
      <c r="ABZ36"/>
      <c r="ACA36"/>
      <c r="ACB36"/>
      <c r="ACC36"/>
      <c r="ACD36"/>
      <c r="ACE36" s="10"/>
      <c r="ACF36" s="10"/>
      <c r="ACG36" s="10"/>
      <c r="ACH36"/>
      <c r="ACI36"/>
      <c r="ACJ36"/>
      <c r="ACK36"/>
      <c r="ACL36"/>
      <c r="ACM36"/>
      <c r="ACN36" s="10"/>
      <c r="ACO36" s="10"/>
      <c r="ACP36" s="10"/>
      <c r="ACQ36"/>
      <c r="ACR36"/>
      <c r="ACS36"/>
      <c r="ACT36"/>
      <c r="ACU36"/>
      <c r="ACV36"/>
      <c r="ACW36" s="10"/>
      <c r="ACX36" s="10"/>
      <c r="ACY36" s="10"/>
      <c r="ACZ36"/>
      <c r="ADA36"/>
      <c r="ADB36"/>
      <c r="ADC36"/>
      <c r="ADD36"/>
      <c r="ADE36"/>
      <c r="ADF36" s="10"/>
      <c r="ADG36" s="10"/>
      <c r="ADH36" s="10"/>
      <c r="ADI36"/>
      <c r="ADJ36"/>
      <c r="ADK36"/>
      <c r="ADL36"/>
      <c r="ADM36"/>
      <c r="ADN36"/>
      <c r="ADO36" s="10"/>
      <c r="ADP36" s="10"/>
      <c r="ADQ36" s="10"/>
      <c r="ADR36"/>
      <c r="ADS36"/>
      <c r="ADT36"/>
      <c r="ADU36"/>
      <c r="ADV36"/>
      <c r="ADW36"/>
      <c r="ADX36" s="10"/>
      <c r="ADY36" s="10"/>
      <c r="ADZ36" s="10"/>
      <c r="AEA36"/>
      <c r="AEB36"/>
      <c r="AEC36"/>
      <c r="AED36"/>
      <c r="AEE36"/>
      <c r="AEF36"/>
      <c r="AEG36" s="10"/>
      <c r="AEH36" s="10"/>
      <c r="AEI36" s="10"/>
      <c r="AEJ36"/>
      <c r="AEK36"/>
      <c r="AEL36"/>
      <c r="AEM36"/>
      <c r="AEN36"/>
      <c r="AEO36"/>
      <c r="AEP36" s="10"/>
      <c r="AEQ36" s="10"/>
      <c r="AER36" s="10"/>
      <c r="AES36"/>
      <c r="AET36"/>
      <c r="AEU36"/>
      <c r="AEV36"/>
      <c r="AEW36"/>
      <c r="AEX36"/>
      <c r="AEY36" s="10"/>
      <c r="AEZ36" s="10"/>
      <c r="AFA36" s="10"/>
      <c r="AFB36"/>
      <c r="AFC36"/>
      <c r="AFD36"/>
      <c r="AFE36"/>
      <c r="AFF36"/>
      <c r="AFG36"/>
      <c r="AFH36" s="10"/>
      <c r="AFI36" s="10"/>
      <c r="AFJ36" s="10"/>
      <c r="AFK36"/>
      <c r="AFL36"/>
      <c r="AFM36"/>
      <c r="AFN36"/>
      <c r="AFO36"/>
      <c r="AFP36"/>
      <c r="AFQ36" s="10"/>
      <c r="AFR36" s="10"/>
      <c r="AFS36" s="10"/>
      <c r="AFT36"/>
      <c r="AFU36"/>
      <c r="AFV36"/>
      <c r="AFW36"/>
      <c r="AFX36"/>
      <c r="AFY36"/>
      <c r="AFZ36" s="10"/>
      <c r="AGA36" s="10"/>
      <c r="AGB36" s="10"/>
      <c r="AGC36"/>
      <c r="AGD36"/>
      <c r="AGE36"/>
      <c r="AGF36"/>
      <c r="AGG36"/>
      <c r="AGH36"/>
      <c r="AGI36" s="10"/>
      <c r="AGJ36" s="10"/>
      <c r="AGK36" s="10"/>
      <c r="AGL36"/>
      <c r="AGM36"/>
      <c r="AGN36"/>
      <c r="AGO36"/>
      <c r="AGP36"/>
      <c r="AGQ36"/>
      <c r="AGR36" s="10"/>
      <c r="AGS36" s="10"/>
      <c r="AGT36" s="10"/>
      <c r="AGU36"/>
      <c r="AGV36"/>
      <c r="AGW36"/>
      <c r="AGX36"/>
      <c r="AGY36"/>
      <c r="AGZ36"/>
      <c r="AHA36" s="10"/>
      <c r="AHB36" s="10"/>
      <c r="AHC36" s="10"/>
      <c r="AHD36"/>
      <c r="AHE36"/>
      <c r="AHF36"/>
      <c r="AHG36"/>
      <c r="AHH36"/>
      <c r="AHI36"/>
      <c r="AHJ36" s="10"/>
      <c r="AHK36" s="10"/>
      <c r="AHL36" s="10"/>
      <c r="AHM36"/>
      <c r="AHN36"/>
      <c r="AHO36"/>
      <c r="AHP36"/>
      <c r="AHQ36"/>
      <c r="AHR36"/>
      <c r="AHS36" s="10"/>
      <c r="AHT36" s="10"/>
      <c r="AHU36" s="10"/>
      <c r="AHV36"/>
      <c r="AHW36"/>
      <c r="AHX36"/>
      <c r="AHY36"/>
      <c r="AHZ36"/>
      <c r="AIA36"/>
      <c r="AIB36" s="10"/>
      <c r="AIC36" s="10"/>
      <c r="AID36" s="10"/>
      <c r="AIE36"/>
      <c r="AIF36"/>
      <c r="AIG36"/>
      <c r="AIH36"/>
      <c r="AII36"/>
      <c r="AIJ36"/>
      <c r="AIK36" s="10"/>
      <c r="AIL36" s="10"/>
      <c r="AIM36" s="10"/>
      <c r="AIN36"/>
      <c r="AIO36"/>
      <c r="AIP36"/>
      <c r="AIQ36"/>
      <c r="AIR36"/>
      <c r="AIS36"/>
      <c r="AIT36" s="10"/>
      <c r="AIU36" s="10"/>
      <c r="AIV36" s="10"/>
      <c r="AIW36"/>
      <c r="AIX36"/>
      <c r="AIY36"/>
      <c r="AIZ36"/>
      <c r="AJA36"/>
      <c r="AJB36"/>
      <c r="AJC36" s="10"/>
      <c r="AJD36" s="10"/>
      <c r="AJE36" s="10"/>
      <c r="AJF36"/>
      <c r="AJG36"/>
      <c r="AJH36"/>
      <c r="AJI36"/>
      <c r="AJJ36"/>
      <c r="AJK36"/>
      <c r="AJL36" s="10"/>
      <c r="AJM36" s="10"/>
      <c r="AJN36" s="10"/>
    </row>
    <row r="37" spans="1:950" s="32" customFormat="1" ht="16.5" customHeight="1" x14ac:dyDescent="0.25">
      <c r="A37" s="10"/>
      <c r="B37" s="10"/>
      <c r="C37" s="10"/>
      <c r="D37" s="10"/>
      <c r="E37" s="10"/>
      <c r="F37"/>
      <c r="G37"/>
      <c r="H37"/>
      <c r="I37"/>
      <c r="J37"/>
      <c r="K37"/>
      <c r="L37" s="10"/>
      <c r="M37" s="10"/>
      <c r="N37" s="10"/>
      <c r="O37"/>
      <c r="P37"/>
      <c r="Q37"/>
      <c r="R37"/>
      <c r="S37"/>
      <c r="T37"/>
      <c r="U37" s="10"/>
      <c r="V37" s="10"/>
      <c r="W37" s="10"/>
      <c r="X37"/>
      <c r="Y37"/>
      <c r="Z37"/>
      <c r="AA37"/>
      <c r="AB37"/>
      <c r="AC37"/>
      <c r="AD37" s="10"/>
      <c r="AE37" s="10"/>
      <c r="AF37" s="10"/>
      <c r="AG37"/>
      <c r="AH37"/>
      <c r="AI37"/>
      <c r="AJ37"/>
      <c r="AK37"/>
      <c r="AL37"/>
      <c r="AM37" s="10"/>
      <c r="AN37" s="10"/>
      <c r="AO37" s="10"/>
      <c r="AP37"/>
      <c r="AQ37"/>
      <c r="AR37"/>
      <c r="AS37"/>
      <c r="AT37"/>
      <c r="AU37"/>
      <c r="AV37" s="10"/>
      <c r="AW37" s="10"/>
      <c r="AX37" s="10"/>
      <c r="AY37"/>
      <c r="AZ37"/>
      <c r="BA37"/>
      <c r="BB37"/>
      <c r="BC37"/>
      <c r="BD37"/>
      <c r="BE37" s="10"/>
      <c r="BF37" s="10"/>
      <c r="BG37" s="10"/>
      <c r="BH37"/>
      <c r="BI37"/>
      <c r="BJ37"/>
      <c r="BK37"/>
      <c r="BL37"/>
      <c r="BM37"/>
      <c r="BN37" s="10"/>
      <c r="BO37" s="10"/>
      <c r="BP37" s="10"/>
      <c r="BQ37"/>
      <c r="BR37"/>
      <c r="BS37"/>
      <c r="BT37"/>
      <c r="BU37"/>
      <c r="BV37"/>
      <c r="BW37" s="10"/>
      <c r="BX37" s="10"/>
      <c r="BY37" s="10"/>
      <c r="BZ37"/>
      <c r="CA37"/>
      <c r="CB37"/>
      <c r="CC37"/>
      <c r="CD37"/>
      <c r="CE37"/>
      <c r="CF37" s="10"/>
      <c r="CG37" s="10"/>
      <c r="CH37" s="10"/>
      <c r="CI37"/>
      <c r="CJ37"/>
      <c r="CK37"/>
      <c r="CL37"/>
      <c r="CM37"/>
      <c r="CN37"/>
      <c r="CO37" s="10"/>
      <c r="CP37" s="10"/>
      <c r="CQ37" s="10"/>
      <c r="CR37"/>
      <c r="CS37"/>
      <c r="CT37"/>
      <c r="CU37"/>
      <c r="CV37"/>
      <c r="CW37"/>
      <c r="CX37" s="10"/>
      <c r="CY37" s="10"/>
      <c r="CZ37" s="10"/>
      <c r="DA37"/>
      <c r="DB37"/>
      <c r="DC37"/>
      <c r="DD37"/>
      <c r="DE37"/>
      <c r="DF37"/>
      <c r="DG37" s="10"/>
      <c r="DH37" s="10"/>
      <c r="DI37" s="10"/>
      <c r="DJ37"/>
      <c r="DK37"/>
      <c r="DL37"/>
      <c r="DM37"/>
      <c r="DN37"/>
      <c r="DO37"/>
      <c r="DP37" s="10"/>
      <c r="DQ37" s="10"/>
      <c r="DR37" s="10"/>
      <c r="DS37"/>
      <c r="DT37"/>
      <c r="DU37"/>
      <c r="DV37"/>
      <c r="DW37"/>
      <c r="DX37"/>
      <c r="DY37" s="10"/>
      <c r="DZ37" s="10"/>
      <c r="EA37" s="10"/>
      <c r="EB37"/>
      <c r="EC37"/>
      <c r="ED37"/>
      <c r="EE37"/>
      <c r="EF37"/>
      <c r="EG37"/>
      <c r="EH37" s="10"/>
      <c r="EI37" s="10"/>
      <c r="EJ37" s="10"/>
      <c r="EK37"/>
      <c r="EL37"/>
      <c r="EM37"/>
      <c r="EN37"/>
      <c r="EO37"/>
      <c r="EP37"/>
      <c r="EQ37" s="10"/>
      <c r="ER37" s="10"/>
      <c r="ES37" s="10"/>
      <c r="ET37"/>
      <c r="EU37"/>
      <c r="EV37"/>
      <c r="EW37"/>
      <c r="EX37"/>
      <c r="EY37"/>
      <c r="EZ37" s="10"/>
      <c r="FA37" s="10"/>
      <c r="FB37" s="10"/>
      <c r="FC37"/>
      <c r="FD37"/>
      <c r="FE37"/>
      <c r="FF37"/>
      <c r="FG37"/>
      <c r="FH37"/>
      <c r="FI37" s="10"/>
      <c r="FJ37" s="10"/>
      <c r="FK37" s="10"/>
      <c r="FL37"/>
      <c r="FM37"/>
      <c r="FN37"/>
      <c r="FO37"/>
      <c r="FP37"/>
      <c r="FQ37"/>
      <c r="FR37" s="10"/>
      <c r="FS37" s="10"/>
      <c r="FT37" s="10"/>
      <c r="FU37"/>
      <c r="FV37"/>
      <c r="FW37"/>
      <c r="FX37"/>
      <c r="FY37"/>
      <c r="FZ37"/>
      <c r="GA37" s="10"/>
      <c r="GB37" s="10"/>
      <c r="GC37" s="10"/>
      <c r="GD37"/>
      <c r="GE37"/>
      <c r="GF37"/>
      <c r="GG37"/>
      <c r="GH37"/>
      <c r="GI37"/>
      <c r="GJ37" s="10"/>
      <c r="GK37" s="10"/>
      <c r="GL37" s="10"/>
      <c r="GM37"/>
      <c r="GN37"/>
      <c r="GO37"/>
      <c r="GP37"/>
      <c r="GQ37"/>
      <c r="GR37"/>
      <c r="GS37" s="10"/>
      <c r="GT37" s="10"/>
      <c r="GU37" s="10"/>
      <c r="GV37"/>
      <c r="GW37"/>
      <c r="GX37"/>
      <c r="GY37"/>
      <c r="GZ37"/>
      <c r="HA37"/>
      <c r="HB37" s="10"/>
      <c r="HC37" s="10"/>
      <c r="HD37" s="10"/>
      <c r="HE37"/>
      <c r="HF37"/>
      <c r="HG37"/>
      <c r="HH37"/>
      <c r="HI37"/>
      <c r="HJ37"/>
      <c r="HK37" s="10"/>
      <c r="HL37" s="10"/>
      <c r="HM37" s="10"/>
      <c r="HN37"/>
      <c r="HO37"/>
      <c r="HP37"/>
      <c r="HQ37"/>
      <c r="HR37"/>
      <c r="HS37"/>
      <c r="HT37" s="10"/>
      <c r="HU37" s="10"/>
      <c r="HV37" s="10"/>
      <c r="HW37"/>
      <c r="HX37"/>
      <c r="HY37"/>
      <c r="HZ37"/>
      <c r="IA37"/>
      <c r="IB37"/>
      <c r="IC37" s="10"/>
      <c r="ID37" s="10"/>
      <c r="IE37" s="10"/>
      <c r="IF37"/>
      <c r="IG37"/>
      <c r="IH37"/>
      <c r="II37"/>
      <c r="IJ37"/>
      <c r="IK37"/>
      <c r="IL37" s="10"/>
      <c r="IM37" s="10"/>
      <c r="IN37" s="10"/>
      <c r="IO37"/>
      <c r="IP37"/>
      <c r="IQ37"/>
      <c r="IR37"/>
      <c r="IS37"/>
      <c r="IT37"/>
      <c r="IU37" s="10"/>
      <c r="IV37" s="10"/>
      <c r="IW37" s="10"/>
      <c r="IX37"/>
      <c r="IY37"/>
      <c r="IZ37"/>
      <c r="JA37"/>
      <c r="JB37"/>
      <c r="JC37"/>
      <c r="JD37" s="10"/>
      <c r="JE37" s="10"/>
      <c r="JF37" s="10"/>
      <c r="JG37"/>
      <c r="JH37"/>
      <c r="JI37"/>
      <c r="JJ37"/>
      <c r="JK37"/>
      <c r="JL37"/>
      <c r="JM37" s="10"/>
      <c r="JN37" s="10"/>
      <c r="JO37" s="10"/>
      <c r="JP37"/>
      <c r="JQ37"/>
      <c r="JR37"/>
      <c r="JS37"/>
      <c r="JT37"/>
      <c r="JU37"/>
      <c r="JV37" s="10"/>
      <c r="JW37" s="10"/>
      <c r="JX37" s="10"/>
      <c r="JY37"/>
      <c r="JZ37"/>
      <c r="KA37"/>
      <c r="KB37"/>
      <c r="KC37"/>
      <c r="KD37"/>
      <c r="KE37" s="10"/>
      <c r="KF37" s="10"/>
      <c r="KG37" s="10"/>
      <c r="KH37"/>
      <c r="KI37"/>
      <c r="KJ37"/>
      <c r="KK37"/>
      <c r="KL37"/>
      <c r="KM37"/>
      <c r="KN37" s="10"/>
      <c r="KO37" s="10"/>
      <c r="KP37" s="10"/>
      <c r="KQ37"/>
      <c r="KR37"/>
      <c r="KS37"/>
      <c r="KT37"/>
      <c r="KU37"/>
      <c r="KV37"/>
      <c r="KW37" s="10"/>
      <c r="KX37" s="10"/>
      <c r="KY37" s="10"/>
      <c r="KZ37"/>
      <c r="LA37"/>
      <c r="LB37"/>
      <c r="LC37"/>
      <c r="LD37"/>
      <c r="LE37"/>
      <c r="LF37" s="10"/>
      <c r="LG37" s="10"/>
      <c r="LH37" s="10"/>
      <c r="LI37"/>
      <c r="LJ37"/>
      <c r="LK37"/>
      <c r="LL37"/>
      <c r="LM37"/>
      <c r="LN37"/>
      <c r="LO37" s="10"/>
      <c r="LP37" s="10"/>
      <c r="LQ37" s="10"/>
      <c r="LR37"/>
      <c r="LS37"/>
      <c r="LT37"/>
      <c r="LU37"/>
      <c r="LV37"/>
      <c r="LW37"/>
      <c r="LX37" s="10"/>
      <c r="LY37" s="10"/>
      <c r="LZ37" s="10"/>
      <c r="MA37"/>
      <c r="MB37"/>
      <c r="MC37"/>
      <c r="MD37"/>
      <c r="ME37"/>
      <c r="MF37"/>
      <c r="MG37" s="10"/>
      <c r="MH37" s="10"/>
      <c r="MI37" s="10"/>
      <c r="MJ37"/>
      <c r="MK37"/>
      <c r="ML37"/>
      <c r="MM37"/>
      <c r="MN37"/>
      <c r="MO37"/>
      <c r="MP37" s="10"/>
      <c r="MQ37" s="10"/>
      <c r="MR37" s="10"/>
      <c r="MS37"/>
      <c r="MT37"/>
      <c r="MU37"/>
      <c r="MV37"/>
      <c r="MW37"/>
      <c r="MX37"/>
      <c r="MY37" s="10"/>
      <c r="MZ37" s="10"/>
      <c r="NA37" s="10"/>
      <c r="NB37"/>
      <c r="NC37"/>
      <c r="ND37"/>
      <c r="NE37"/>
      <c r="NF37"/>
      <c r="NG37"/>
      <c r="NH37" s="10"/>
      <c r="NI37" s="10"/>
      <c r="NJ37" s="10"/>
      <c r="NK37"/>
      <c r="NL37"/>
      <c r="NM37"/>
      <c r="NN37"/>
      <c r="NO37"/>
      <c r="NP37"/>
      <c r="NQ37" s="10"/>
      <c r="NR37" s="10"/>
      <c r="NS37" s="10"/>
      <c r="NT37"/>
      <c r="NU37"/>
      <c r="NV37"/>
      <c r="NW37"/>
      <c r="NX37"/>
      <c r="NY37"/>
      <c r="NZ37" s="10"/>
      <c r="OA37" s="10"/>
      <c r="OB37" s="10"/>
      <c r="OC37"/>
      <c r="OD37"/>
      <c r="OE37"/>
      <c r="OF37"/>
      <c r="OG37"/>
      <c r="OH37"/>
      <c r="OI37" s="10"/>
      <c r="OJ37" s="10"/>
      <c r="OK37" s="10"/>
      <c r="OL37"/>
      <c r="OM37"/>
      <c r="ON37"/>
      <c r="OO37"/>
      <c r="OP37"/>
      <c r="OQ37"/>
      <c r="OR37" s="10"/>
      <c r="OS37" s="10"/>
      <c r="OT37" s="10"/>
      <c r="OU37"/>
      <c r="OV37"/>
      <c r="OW37"/>
      <c r="OX37"/>
      <c r="OY37"/>
      <c r="OZ37"/>
      <c r="PA37" s="10"/>
      <c r="PB37" s="10"/>
      <c r="PC37" s="10"/>
      <c r="PD37"/>
      <c r="PE37"/>
      <c r="PF37"/>
      <c r="PG37"/>
      <c r="PH37"/>
      <c r="PI37"/>
      <c r="PJ37" s="10"/>
      <c r="PK37" s="10"/>
      <c r="PL37" s="10"/>
      <c r="PM37"/>
      <c r="PN37"/>
      <c r="PO37"/>
      <c r="PP37"/>
      <c r="PQ37"/>
      <c r="PR37"/>
      <c r="PS37" s="10"/>
      <c r="PT37" s="10"/>
      <c r="PU37" s="10"/>
      <c r="PV37"/>
      <c r="PW37"/>
      <c r="PX37"/>
      <c r="PY37"/>
      <c r="PZ37"/>
      <c r="QA37"/>
      <c r="QB37" s="10"/>
      <c r="QC37" s="10"/>
      <c r="QD37" s="10"/>
      <c r="QE37"/>
      <c r="QF37"/>
      <c r="QG37"/>
      <c r="QH37"/>
      <c r="QI37"/>
      <c r="QJ37"/>
      <c r="QK37" s="10"/>
      <c r="QL37" s="10"/>
      <c r="QM37" s="10"/>
      <c r="QN37"/>
      <c r="QO37"/>
      <c r="QP37"/>
      <c r="QQ37"/>
      <c r="QR37"/>
      <c r="QS37"/>
      <c r="QT37" s="10"/>
      <c r="QU37" s="10"/>
      <c r="QV37" s="10"/>
      <c r="QW37"/>
      <c r="QX37"/>
      <c r="QY37"/>
      <c r="QZ37"/>
      <c r="RA37"/>
      <c r="RB37"/>
      <c r="RC37" s="10"/>
      <c r="RD37" s="10"/>
      <c r="RE37" s="10"/>
      <c r="RF37"/>
      <c r="RG37"/>
      <c r="RH37"/>
      <c r="RI37"/>
      <c r="RJ37"/>
      <c r="RK37"/>
      <c r="RL37" s="10"/>
      <c r="RM37" s="10"/>
      <c r="RN37" s="10"/>
      <c r="RO37"/>
      <c r="RP37"/>
      <c r="RQ37"/>
      <c r="RR37"/>
      <c r="RS37"/>
      <c r="RT37"/>
      <c r="RU37" s="10"/>
      <c r="RV37" s="10"/>
      <c r="RW37" s="10"/>
      <c r="RX37"/>
      <c r="RY37"/>
      <c r="RZ37"/>
      <c r="SA37"/>
      <c r="SB37"/>
      <c r="SC37"/>
      <c r="SD37" s="10"/>
      <c r="SE37" s="10"/>
      <c r="SF37" s="10"/>
      <c r="SG37"/>
      <c r="SH37"/>
      <c r="SI37"/>
      <c r="SJ37"/>
      <c r="SK37"/>
      <c r="SL37"/>
      <c r="SM37" s="10"/>
      <c r="SN37" s="10"/>
      <c r="SO37" s="10"/>
      <c r="SP37"/>
      <c r="SQ37"/>
      <c r="SR37"/>
      <c r="SS37"/>
      <c r="ST37"/>
      <c r="SU37"/>
      <c r="SV37" s="10"/>
      <c r="SW37" s="10"/>
      <c r="SX37" s="10"/>
      <c r="SY37"/>
      <c r="SZ37"/>
      <c r="TA37"/>
      <c r="TB37"/>
      <c r="TC37"/>
      <c r="TD37"/>
      <c r="TE37" s="10"/>
      <c r="TF37" s="10"/>
      <c r="TG37" s="10"/>
      <c r="TH37"/>
      <c r="TI37"/>
      <c r="TJ37"/>
      <c r="TK37"/>
      <c r="TL37"/>
      <c r="TM37"/>
      <c r="TN37" s="10"/>
      <c r="TO37" s="10"/>
      <c r="TP37" s="10"/>
      <c r="TQ37"/>
      <c r="TR37"/>
      <c r="TS37"/>
      <c r="TT37"/>
      <c r="TU37"/>
      <c r="TV37"/>
      <c r="TW37" s="10"/>
      <c r="TX37" s="10"/>
      <c r="TY37" s="10"/>
      <c r="TZ37"/>
      <c r="UA37"/>
      <c r="UB37"/>
      <c r="UC37"/>
      <c r="UD37"/>
      <c r="UE37"/>
      <c r="UF37" s="10"/>
      <c r="UG37" s="10"/>
      <c r="UH37" s="10"/>
      <c r="UI37"/>
      <c r="UJ37"/>
      <c r="UK37"/>
      <c r="UL37"/>
      <c r="UM37"/>
      <c r="UN37"/>
      <c r="UO37" s="10"/>
      <c r="UP37" s="10"/>
      <c r="UQ37" s="10"/>
      <c r="UR37"/>
      <c r="US37"/>
      <c r="UT37"/>
      <c r="UU37"/>
      <c r="UV37"/>
      <c r="UW37"/>
      <c r="UX37" s="10"/>
      <c r="UY37" s="10"/>
      <c r="UZ37" s="10"/>
      <c r="VA37"/>
      <c r="VB37"/>
      <c r="VC37"/>
      <c r="VD37"/>
      <c r="VE37"/>
      <c r="VF37"/>
      <c r="VG37" s="10"/>
      <c r="VH37" s="10"/>
      <c r="VI37" s="10"/>
      <c r="VJ37"/>
      <c r="VK37"/>
      <c r="VL37"/>
      <c r="VM37"/>
      <c r="VN37"/>
      <c r="VO37"/>
      <c r="VP37" s="10"/>
      <c r="VQ37" s="10"/>
      <c r="VR37" s="10"/>
      <c r="VS37"/>
      <c r="VT37"/>
      <c r="VU37"/>
      <c r="VV37"/>
      <c r="VW37"/>
      <c r="VX37"/>
      <c r="VY37" s="10"/>
      <c r="VZ37" s="10"/>
      <c r="WA37" s="10"/>
      <c r="WB37"/>
      <c r="WC37"/>
      <c r="WD37"/>
      <c r="WE37"/>
      <c r="WF37"/>
      <c r="WG37"/>
      <c r="WH37" s="10"/>
      <c r="WI37" s="10"/>
      <c r="WJ37" s="10"/>
      <c r="WK37"/>
      <c r="WL37"/>
      <c r="WM37"/>
      <c r="WN37"/>
      <c r="WO37"/>
      <c r="WP37"/>
      <c r="WQ37" s="10"/>
      <c r="WR37" s="10"/>
      <c r="WS37" s="10"/>
      <c r="WT37"/>
      <c r="WU37"/>
      <c r="WV37"/>
      <c r="WW37"/>
      <c r="WX37"/>
      <c r="WY37"/>
      <c r="WZ37" s="10"/>
      <c r="XA37" s="10"/>
      <c r="XB37" s="10"/>
      <c r="XC37"/>
      <c r="XD37"/>
      <c r="XE37"/>
      <c r="XF37"/>
      <c r="XG37"/>
      <c r="XH37"/>
      <c r="XI37" s="10"/>
      <c r="XJ37" s="10"/>
      <c r="XK37" s="10"/>
      <c r="XL37"/>
      <c r="XM37"/>
      <c r="XN37"/>
      <c r="XO37"/>
      <c r="XP37"/>
      <c r="XQ37"/>
      <c r="XR37" s="10"/>
      <c r="XS37" s="10"/>
      <c r="XT37" s="10"/>
      <c r="XU37"/>
      <c r="XV37"/>
      <c r="XW37"/>
      <c r="XX37"/>
      <c r="XY37"/>
      <c r="XZ37"/>
      <c r="YA37" s="10"/>
      <c r="YB37" s="10"/>
      <c r="YC37" s="10"/>
      <c r="YD37"/>
      <c r="YE37"/>
      <c r="YF37"/>
      <c r="YG37"/>
      <c r="YH37"/>
      <c r="YI37"/>
      <c r="YJ37" s="10"/>
      <c r="YK37" s="10"/>
      <c r="YL37" s="10"/>
      <c r="YM37"/>
      <c r="YN37"/>
      <c r="YO37"/>
      <c r="YP37"/>
      <c r="YQ37"/>
      <c r="YR37"/>
      <c r="YS37" s="10"/>
      <c r="YT37" s="10"/>
      <c r="YU37" s="10"/>
      <c r="YV37"/>
      <c r="YW37"/>
      <c r="YX37"/>
      <c r="YY37"/>
      <c r="YZ37"/>
      <c r="ZA37"/>
      <c r="ZB37" s="10"/>
      <c r="ZC37" s="10"/>
      <c r="ZD37" s="10"/>
      <c r="ZE37"/>
      <c r="ZF37"/>
      <c r="ZG37"/>
      <c r="ZH37"/>
      <c r="ZI37"/>
      <c r="ZJ37"/>
      <c r="ZK37" s="10"/>
      <c r="ZL37" s="10"/>
      <c r="ZM37" s="10"/>
      <c r="ZN37"/>
      <c r="ZO37"/>
      <c r="ZP37"/>
      <c r="ZQ37"/>
      <c r="ZR37"/>
      <c r="ZS37"/>
      <c r="ZT37" s="10"/>
      <c r="ZU37" s="10"/>
      <c r="ZV37" s="10"/>
      <c r="ZW37"/>
      <c r="ZX37"/>
      <c r="ZY37"/>
      <c r="ZZ37"/>
      <c r="AAA37"/>
      <c r="AAB37"/>
      <c r="AAC37" s="10"/>
      <c r="AAD37" s="10"/>
      <c r="AAE37" s="10"/>
      <c r="AAF37"/>
      <c r="AAG37"/>
      <c r="AAH37"/>
      <c r="AAI37"/>
      <c r="AAJ37"/>
      <c r="AAK37"/>
      <c r="AAL37" s="10"/>
      <c r="AAM37" s="10"/>
      <c r="AAN37" s="10"/>
      <c r="AAO37"/>
      <c r="AAP37"/>
      <c r="AAQ37"/>
      <c r="AAR37"/>
      <c r="AAS37"/>
      <c r="AAT37"/>
      <c r="AAU37" s="10"/>
      <c r="AAV37" s="10"/>
      <c r="AAW37" s="10"/>
      <c r="AAX37"/>
      <c r="AAY37"/>
      <c r="AAZ37"/>
      <c r="ABA37"/>
      <c r="ABB37"/>
      <c r="ABC37"/>
      <c r="ABD37" s="10"/>
      <c r="ABE37" s="10"/>
      <c r="ABF37" s="10"/>
      <c r="ABG37"/>
      <c r="ABH37"/>
      <c r="ABI37"/>
      <c r="ABJ37"/>
      <c r="ABK37"/>
      <c r="ABL37"/>
      <c r="ABM37" s="10"/>
      <c r="ABN37" s="10"/>
      <c r="ABO37" s="10"/>
      <c r="ABP37"/>
      <c r="ABQ37"/>
      <c r="ABR37"/>
      <c r="ABS37"/>
      <c r="ABT37"/>
      <c r="ABU37"/>
      <c r="ABV37" s="10"/>
      <c r="ABW37" s="10"/>
      <c r="ABX37" s="10"/>
      <c r="ABY37"/>
      <c r="ABZ37"/>
      <c r="ACA37"/>
      <c r="ACB37"/>
      <c r="ACC37"/>
      <c r="ACD37"/>
      <c r="ACE37" s="10"/>
      <c r="ACF37" s="10"/>
      <c r="ACG37" s="10"/>
      <c r="ACH37"/>
      <c r="ACI37"/>
      <c r="ACJ37"/>
      <c r="ACK37"/>
      <c r="ACL37"/>
      <c r="ACM37"/>
      <c r="ACN37" s="10"/>
      <c r="ACO37" s="10"/>
      <c r="ACP37" s="10"/>
      <c r="ACQ37"/>
      <c r="ACR37"/>
      <c r="ACS37"/>
      <c r="ACT37"/>
      <c r="ACU37"/>
      <c r="ACV37"/>
      <c r="ACW37" s="10"/>
      <c r="ACX37" s="10"/>
      <c r="ACY37" s="10"/>
      <c r="ACZ37"/>
      <c r="ADA37"/>
      <c r="ADB37"/>
      <c r="ADC37"/>
      <c r="ADD37"/>
      <c r="ADE37"/>
      <c r="ADF37" s="10"/>
      <c r="ADG37" s="10"/>
      <c r="ADH37" s="10"/>
      <c r="ADI37"/>
      <c r="ADJ37"/>
      <c r="ADK37"/>
      <c r="ADL37"/>
      <c r="ADM37"/>
      <c r="ADN37"/>
      <c r="ADO37" s="10"/>
      <c r="ADP37" s="10"/>
      <c r="ADQ37" s="10"/>
      <c r="ADR37"/>
      <c r="ADS37"/>
      <c r="ADT37"/>
      <c r="ADU37"/>
      <c r="ADV37"/>
      <c r="ADW37"/>
      <c r="ADX37" s="10"/>
      <c r="ADY37" s="10"/>
      <c r="ADZ37" s="10"/>
      <c r="AEA37"/>
      <c r="AEB37"/>
      <c r="AEC37"/>
      <c r="AED37"/>
      <c r="AEE37"/>
      <c r="AEF37"/>
      <c r="AEG37" s="10"/>
      <c r="AEH37" s="10"/>
      <c r="AEI37" s="10"/>
      <c r="AEJ37"/>
      <c r="AEK37"/>
      <c r="AEL37"/>
      <c r="AEM37"/>
      <c r="AEN37"/>
      <c r="AEO37"/>
      <c r="AEP37" s="10"/>
      <c r="AEQ37" s="10"/>
      <c r="AER37" s="10"/>
      <c r="AES37"/>
      <c r="AET37"/>
      <c r="AEU37"/>
      <c r="AEV37"/>
      <c r="AEW37"/>
      <c r="AEX37"/>
      <c r="AEY37" s="10"/>
      <c r="AEZ37" s="10"/>
      <c r="AFA37" s="10"/>
      <c r="AFB37"/>
      <c r="AFC37"/>
      <c r="AFD37"/>
      <c r="AFE37"/>
      <c r="AFF37"/>
      <c r="AFG37"/>
      <c r="AFH37" s="10"/>
      <c r="AFI37" s="10"/>
      <c r="AFJ37" s="10"/>
      <c r="AFK37"/>
      <c r="AFL37"/>
      <c r="AFM37"/>
      <c r="AFN37"/>
      <c r="AFO37"/>
      <c r="AFP37"/>
      <c r="AFQ37" s="10"/>
      <c r="AFR37" s="10"/>
      <c r="AFS37" s="10"/>
      <c r="AFT37"/>
      <c r="AFU37"/>
      <c r="AFV37"/>
      <c r="AFW37"/>
      <c r="AFX37"/>
      <c r="AFY37"/>
      <c r="AFZ37" s="10"/>
      <c r="AGA37" s="10"/>
      <c r="AGB37" s="10"/>
      <c r="AGC37"/>
      <c r="AGD37"/>
      <c r="AGE37"/>
      <c r="AGF37"/>
      <c r="AGG37"/>
      <c r="AGH37"/>
      <c r="AGI37" s="10"/>
      <c r="AGJ37" s="10"/>
      <c r="AGK37" s="10"/>
      <c r="AGL37"/>
      <c r="AGM37"/>
      <c r="AGN37"/>
      <c r="AGO37"/>
      <c r="AGP37"/>
      <c r="AGQ37"/>
      <c r="AGR37" s="10"/>
      <c r="AGS37" s="10"/>
      <c r="AGT37" s="10"/>
      <c r="AGU37"/>
      <c r="AGV37"/>
      <c r="AGW37"/>
      <c r="AGX37"/>
      <c r="AGY37"/>
      <c r="AGZ37"/>
      <c r="AHA37" s="10"/>
      <c r="AHB37" s="10"/>
      <c r="AHC37" s="10"/>
      <c r="AHD37"/>
      <c r="AHE37"/>
      <c r="AHF37"/>
      <c r="AHG37"/>
      <c r="AHH37"/>
      <c r="AHI37"/>
      <c r="AHJ37" s="10"/>
      <c r="AHK37" s="10"/>
      <c r="AHL37" s="10"/>
      <c r="AHM37"/>
      <c r="AHN37"/>
      <c r="AHO37"/>
      <c r="AHP37"/>
      <c r="AHQ37"/>
      <c r="AHR37"/>
      <c r="AHS37" s="10"/>
      <c r="AHT37" s="10"/>
      <c r="AHU37" s="10"/>
      <c r="AHV37"/>
      <c r="AHW37"/>
      <c r="AHX37"/>
      <c r="AHY37"/>
      <c r="AHZ37"/>
      <c r="AIA37"/>
      <c r="AIB37" s="10"/>
      <c r="AIC37" s="10"/>
      <c r="AID37" s="10"/>
      <c r="AIE37"/>
      <c r="AIF37"/>
      <c r="AIG37"/>
      <c r="AIH37"/>
      <c r="AII37"/>
      <c r="AIJ37"/>
      <c r="AIK37" s="10"/>
      <c r="AIL37" s="10"/>
      <c r="AIM37" s="10"/>
      <c r="AIN37"/>
      <c r="AIO37"/>
      <c r="AIP37"/>
      <c r="AIQ37"/>
      <c r="AIR37"/>
      <c r="AIS37"/>
      <c r="AIT37" s="10"/>
      <c r="AIU37" s="10"/>
      <c r="AIV37" s="10"/>
      <c r="AIW37"/>
      <c r="AIX37"/>
      <c r="AIY37"/>
      <c r="AIZ37"/>
      <c r="AJA37"/>
      <c r="AJB37"/>
      <c r="AJC37" s="10"/>
      <c r="AJD37" s="10"/>
      <c r="AJE37" s="10"/>
      <c r="AJF37"/>
      <c r="AJG37"/>
      <c r="AJH37"/>
      <c r="AJI37"/>
      <c r="AJJ37"/>
      <c r="AJK37"/>
      <c r="AJL37" s="10"/>
      <c r="AJM37" s="10"/>
      <c r="AJN37" s="10"/>
    </row>
    <row r="38" spans="1:950" s="32" customFormat="1" ht="16.5" customHeight="1" x14ac:dyDescent="0.25">
      <c r="A38" s="115" t="s">
        <v>47</v>
      </c>
      <c r="B38" s="113" t="s">
        <v>132</v>
      </c>
      <c r="C38" s="10"/>
      <c r="D38" s="10"/>
      <c r="E38" s="10"/>
      <c r="F38"/>
      <c r="G38"/>
      <c r="H38"/>
      <c r="I38"/>
      <c r="J38"/>
      <c r="K38"/>
      <c r="L38" s="10"/>
      <c r="M38" s="10"/>
      <c r="N38" s="10"/>
      <c r="O38"/>
      <c r="P38"/>
      <c r="Q38"/>
      <c r="R38"/>
      <c r="S38"/>
      <c r="T38"/>
      <c r="U38" s="10"/>
      <c r="V38" s="10"/>
      <c r="W38" s="10"/>
      <c r="X38"/>
      <c r="Y38"/>
      <c r="Z38"/>
      <c r="AA38"/>
      <c r="AB38"/>
      <c r="AC38"/>
      <c r="AD38" s="10"/>
      <c r="AE38" s="10"/>
      <c r="AF38" s="10"/>
      <c r="AG38"/>
      <c r="AH38"/>
      <c r="AI38"/>
      <c r="AJ38"/>
      <c r="AK38"/>
      <c r="AL38"/>
      <c r="AM38" s="10"/>
      <c r="AN38" s="10"/>
      <c r="AO38" s="10"/>
      <c r="AP38"/>
      <c r="AQ38"/>
      <c r="AR38"/>
      <c r="AS38"/>
      <c r="AT38"/>
      <c r="AU38"/>
      <c r="AV38" s="10"/>
      <c r="AW38" s="10"/>
      <c r="AX38" s="10"/>
      <c r="AY38"/>
      <c r="AZ38"/>
      <c r="BA38"/>
      <c r="BB38"/>
      <c r="BC38"/>
      <c r="BD38"/>
      <c r="BE38" s="10"/>
      <c r="BF38" s="10"/>
      <c r="BG38" s="10"/>
      <c r="BH38"/>
      <c r="BI38"/>
      <c r="BJ38"/>
      <c r="BK38"/>
      <c r="BL38"/>
      <c r="BM38"/>
      <c r="BN38" s="10"/>
      <c r="BO38" s="10"/>
      <c r="BP38" s="10"/>
      <c r="BQ38"/>
      <c r="BR38"/>
      <c r="BS38"/>
      <c r="BT38"/>
      <c r="BU38"/>
      <c r="BV38"/>
      <c r="BW38" s="10"/>
      <c r="BX38" s="10"/>
      <c r="BY38" s="10"/>
      <c r="BZ38"/>
      <c r="CA38"/>
      <c r="CB38"/>
      <c r="CC38"/>
      <c r="CD38"/>
      <c r="CE38"/>
      <c r="CF38" s="10"/>
      <c r="CG38" s="10"/>
      <c r="CH38" s="10"/>
      <c r="CI38"/>
      <c r="CJ38"/>
      <c r="CK38"/>
      <c r="CL38"/>
      <c r="CM38"/>
      <c r="CN38"/>
      <c r="CO38" s="10"/>
      <c r="CP38" s="10"/>
      <c r="CQ38" s="10"/>
      <c r="CR38"/>
      <c r="CS38"/>
      <c r="CT38"/>
      <c r="CU38"/>
      <c r="CV38"/>
      <c r="CW38"/>
      <c r="CX38" s="10"/>
      <c r="CY38" s="10"/>
      <c r="CZ38" s="10"/>
      <c r="DA38"/>
      <c r="DB38"/>
      <c r="DC38"/>
      <c r="DD38"/>
      <c r="DE38"/>
      <c r="DF38"/>
      <c r="DG38" s="10"/>
      <c r="DH38" s="10"/>
      <c r="DI38" s="10"/>
      <c r="DJ38"/>
      <c r="DK38"/>
      <c r="DL38"/>
      <c r="DM38"/>
      <c r="DN38"/>
      <c r="DO38"/>
      <c r="DP38" s="10"/>
      <c r="DQ38" s="10"/>
      <c r="DR38" s="10"/>
      <c r="DS38"/>
      <c r="DT38"/>
      <c r="DU38"/>
      <c r="DV38"/>
      <c r="DW38"/>
      <c r="DX38"/>
      <c r="DY38" s="10"/>
      <c r="DZ38" s="10"/>
      <c r="EA38" s="10"/>
      <c r="EB38"/>
      <c r="EC38"/>
      <c r="ED38"/>
      <c r="EE38"/>
      <c r="EF38"/>
      <c r="EG38"/>
      <c r="EH38" s="10"/>
      <c r="EI38" s="10"/>
      <c r="EJ38" s="10"/>
      <c r="EK38"/>
      <c r="EL38"/>
      <c r="EM38"/>
      <c r="EN38"/>
      <c r="EO38"/>
      <c r="EP38"/>
      <c r="EQ38" s="10"/>
      <c r="ER38" s="10"/>
      <c r="ES38" s="10"/>
      <c r="ET38"/>
      <c r="EU38"/>
      <c r="EV38"/>
      <c r="EW38"/>
      <c r="EX38"/>
      <c r="EY38"/>
      <c r="EZ38" s="10"/>
      <c r="FA38" s="10"/>
      <c r="FB38" s="10"/>
      <c r="FC38"/>
      <c r="FD38"/>
      <c r="FE38"/>
      <c r="FF38"/>
      <c r="FG38"/>
      <c r="FH38"/>
      <c r="FI38" s="10"/>
      <c r="FJ38" s="10"/>
      <c r="FK38" s="10"/>
      <c r="FL38"/>
      <c r="FM38"/>
      <c r="FN38"/>
      <c r="FO38"/>
      <c r="FP38"/>
      <c r="FQ38"/>
      <c r="FR38" s="10"/>
      <c r="FS38" s="10"/>
      <c r="FT38" s="10"/>
      <c r="FU38"/>
      <c r="FV38"/>
      <c r="FW38"/>
      <c r="FX38"/>
      <c r="FY38"/>
      <c r="FZ38"/>
      <c r="GA38" s="10"/>
      <c r="GB38" s="10"/>
      <c r="GC38" s="10"/>
      <c r="GD38"/>
      <c r="GE38"/>
      <c r="GF38"/>
      <c r="GG38"/>
      <c r="GH38"/>
      <c r="GI38"/>
      <c r="GJ38" s="10"/>
      <c r="GK38" s="10"/>
      <c r="GL38" s="10"/>
      <c r="GM38"/>
      <c r="GN38"/>
      <c r="GO38"/>
      <c r="GP38"/>
      <c r="GQ38"/>
      <c r="GR38"/>
      <c r="GS38" s="10"/>
      <c r="GT38" s="10"/>
      <c r="GU38" s="10"/>
      <c r="GV38"/>
      <c r="GW38"/>
      <c r="GX38"/>
      <c r="GY38"/>
      <c r="GZ38"/>
      <c r="HA38"/>
      <c r="HB38" s="10"/>
      <c r="HC38" s="10"/>
      <c r="HD38" s="10"/>
      <c r="HE38"/>
      <c r="HF38"/>
      <c r="HG38"/>
      <c r="HH38"/>
      <c r="HI38"/>
      <c r="HJ38"/>
      <c r="HK38" s="10"/>
      <c r="HL38" s="10"/>
      <c r="HM38" s="10"/>
      <c r="HN38"/>
      <c r="HO38"/>
      <c r="HP38"/>
      <c r="HQ38"/>
      <c r="HR38"/>
      <c r="HS38"/>
      <c r="HT38" s="10"/>
      <c r="HU38" s="10"/>
      <c r="HV38" s="10"/>
      <c r="HW38"/>
      <c r="HX38"/>
      <c r="HY38"/>
      <c r="HZ38"/>
      <c r="IA38"/>
      <c r="IB38"/>
      <c r="IC38" s="10"/>
      <c r="ID38" s="10"/>
      <c r="IE38" s="10"/>
      <c r="IF38"/>
      <c r="IG38"/>
      <c r="IH38"/>
      <c r="II38"/>
      <c r="IJ38"/>
      <c r="IK38"/>
      <c r="IL38" s="10"/>
      <c r="IM38" s="10"/>
      <c r="IN38" s="10"/>
      <c r="IO38"/>
      <c r="IP38"/>
      <c r="IQ38"/>
      <c r="IR38"/>
      <c r="IS38"/>
      <c r="IT38"/>
      <c r="IU38" s="10"/>
      <c r="IV38" s="10"/>
      <c r="IW38" s="10"/>
      <c r="IX38"/>
      <c r="IY38"/>
      <c r="IZ38"/>
      <c r="JA38"/>
      <c r="JB38"/>
      <c r="JC38"/>
      <c r="JD38" s="10"/>
      <c r="JE38" s="10"/>
      <c r="JF38" s="10"/>
      <c r="JG38"/>
      <c r="JH38"/>
      <c r="JI38"/>
      <c r="JJ38"/>
      <c r="JK38"/>
      <c r="JL38"/>
      <c r="JM38" s="10"/>
      <c r="JN38" s="10"/>
      <c r="JO38" s="10"/>
      <c r="JP38"/>
      <c r="JQ38"/>
      <c r="JR38"/>
      <c r="JS38"/>
      <c r="JT38"/>
      <c r="JU38"/>
      <c r="JV38" s="10"/>
      <c r="JW38" s="10"/>
      <c r="JX38" s="10"/>
      <c r="JY38"/>
      <c r="JZ38"/>
      <c r="KA38"/>
      <c r="KB38"/>
      <c r="KC38"/>
      <c r="KD38"/>
      <c r="KE38" s="10"/>
      <c r="KF38" s="10"/>
      <c r="KG38" s="10"/>
      <c r="KH38"/>
      <c r="KI38"/>
      <c r="KJ38"/>
      <c r="KK38"/>
      <c r="KL38"/>
      <c r="KM38"/>
      <c r="KN38" s="10"/>
      <c r="KO38" s="10"/>
      <c r="KP38" s="10"/>
      <c r="KQ38"/>
      <c r="KR38"/>
      <c r="KS38"/>
      <c r="KT38"/>
      <c r="KU38"/>
      <c r="KV38"/>
      <c r="KW38" s="10"/>
      <c r="KX38" s="10"/>
      <c r="KY38" s="10"/>
      <c r="KZ38"/>
      <c r="LA38"/>
      <c r="LB38"/>
      <c r="LC38"/>
      <c r="LD38"/>
      <c r="LE38"/>
      <c r="LF38" s="10"/>
      <c r="LG38" s="10"/>
      <c r="LH38" s="10"/>
      <c r="LI38"/>
      <c r="LJ38"/>
      <c r="LK38"/>
      <c r="LL38"/>
      <c r="LM38"/>
      <c r="LN38"/>
      <c r="LO38" s="10"/>
      <c r="LP38" s="10"/>
      <c r="LQ38" s="10"/>
      <c r="LR38"/>
      <c r="LS38"/>
      <c r="LT38"/>
      <c r="LU38"/>
      <c r="LV38"/>
      <c r="LW38"/>
      <c r="LX38" s="10"/>
      <c r="LY38" s="10"/>
      <c r="LZ38" s="10"/>
      <c r="MA38"/>
      <c r="MB38"/>
      <c r="MC38"/>
      <c r="MD38"/>
      <c r="ME38"/>
      <c r="MF38"/>
      <c r="MG38" s="10"/>
      <c r="MH38" s="10"/>
      <c r="MI38" s="10"/>
      <c r="MJ38"/>
      <c r="MK38"/>
      <c r="ML38"/>
      <c r="MM38"/>
      <c r="MN38"/>
      <c r="MO38"/>
      <c r="MP38" s="10"/>
      <c r="MQ38" s="10"/>
      <c r="MR38" s="10"/>
      <c r="MS38"/>
      <c r="MT38"/>
      <c r="MU38"/>
      <c r="MV38"/>
      <c r="MW38"/>
      <c r="MX38"/>
      <c r="MY38" s="10"/>
      <c r="MZ38" s="10"/>
      <c r="NA38" s="10"/>
      <c r="NB38"/>
      <c r="NC38"/>
      <c r="ND38"/>
      <c r="NE38"/>
      <c r="NF38"/>
      <c r="NG38"/>
      <c r="NH38" s="10"/>
      <c r="NI38" s="10"/>
      <c r="NJ38" s="10"/>
      <c r="NK38"/>
      <c r="NL38"/>
      <c r="NM38"/>
      <c r="NN38"/>
      <c r="NO38"/>
      <c r="NP38"/>
      <c r="NQ38" s="10"/>
      <c r="NR38" s="10"/>
      <c r="NS38" s="10"/>
      <c r="NT38"/>
      <c r="NU38"/>
      <c r="NV38"/>
      <c r="NW38"/>
      <c r="NX38"/>
      <c r="NY38"/>
      <c r="NZ38" s="10"/>
      <c r="OA38" s="10"/>
      <c r="OB38" s="10"/>
      <c r="OC38"/>
      <c r="OD38"/>
      <c r="OE38"/>
      <c r="OF38"/>
      <c r="OG38"/>
      <c r="OH38"/>
      <c r="OI38" s="10"/>
      <c r="OJ38" s="10"/>
      <c r="OK38" s="10"/>
      <c r="OL38"/>
      <c r="OM38"/>
      <c r="ON38"/>
      <c r="OO38"/>
      <c r="OP38"/>
      <c r="OQ38"/>
      <c r="OR38" s="10"/>
      <c r="OS38" s="10"/>
      <c r="OT38" s="10"/>
      <c r="OU38"/>
      <c r="OV38"/>
      <c r="OW38"/>
      <c r="OX38"/>
      <c r="OY38"/>
      <c r="OZ38"/>
      <c r="PA38" s="10"/>
      <c r="PB38" s="10"/>
      <c r="PC38" s="10"/>
      <c r="PD38"/>
      <c r="PE38"/>
      <c r="PF38"/>
      <c r="PG38"/>
      <c r="PH38"/>
      <c r="PI38"/>
      <c r="PJ38" s="10"/>
      <c r="PK38" s="10"/>
      <c r="PL38" s="10"/>
      <c r="PM38"/>
      <c r="PN38"/>
      <c r="PO38"/>
      <c r="PP38"/>
      <c r="PQ38"/>
      <c r="PR38"/>
      <c r="PS38" s="10"/>
      <c r="PT38" s="10"/>
      <c r="PU38" s="10"/>
      <c r="PV38"/>
      <c r="PW38"/>
      <c r="PX38"/>
      <c r="PY38"/>
      <c r="PZ38"/>
      <c r="QA38"/>
      <c r="QB38" s="10"/>
      <c r="QC38" s="10"/>
      <c r="QD38" s="10"/>
      <c r="QE38"/>
      <c r="QF38"/>
      <c r="QG38"/>
      <c r="QH38"/>
      <c r="QI38"/>
      <c r="QJ38"/>
      <c r="QK38" s="10"/>
      <c r="QL38" s="10"/>
      <c r="QM38" s="10"/>
      <c r="QN38"/>
      <c r="QO38"/>
      <c r="QP38"/>
      <c r="QQ38"/>
      <c r="QR38"/>
      <c r="QS38"/>
      <c r="QT38" s="10"/>
      <c r="QU38" s="10"/>
      <c r="QV38" s="10"/>
      <c r="QW38"/>
      <c r="QX38"/>
      <c r="QY38"/>
      <c r="QZ38"/>
      <c r="RA38"/>
      <c r="RB38"/>
      <c r="RC38" s="10"/>
      <c r="RD38" s="10"/>
      <c r="RE38" s="10"/>
      <c r="RF38"/>
      <c r="RG38"/>
      <c r="RH38"/>
      <c r="RI38"/>
      <c r="RJ38"/>
      <c r="RK38"/>
      <c r="RL38" s="10"/>
      <c r="RM38" s="10"/>
      <c r="RN38" s="10"/>
      <c r="RO38"/>
      <c r="RP38"/>
      <c r="RQ38"/>
      <c r="RR38"/>
      <c r="RS38"/>
      <c r="RT38"/>
      <c r="RU38" s="10"/>
      <c r="RV38" s="10"/>
      <c r="RW38" s="10"/>
      <c r="RX38"/>
      <c r="RY38"/>
      <c r="RZ38"/>
      <c r="SA38"/>
      <c r="SB38"/>
      <c r="SC38"/>
      <c r="SD38" s="10"/>
      <c r="SE38" s="10"/>
      <c r="SF38" s="10"/>
      <c r="SG38"/>
      <c r="SH38"/>
      <c r="SI38"/>
      <c r="SJ38"/>
      <c r="SK38"/>
      <c r="SL38"/>
      <c r="SM38" s="10"/>
      <c r="SN38" s="10"/>
      <c r="SO38" s="10"/>
      <c r="SP38"/>
      <c r="SQ38"/>
      <c r="SR38"/>
      <c r="SS38"/>
      <c r="ST38"/>
      <c r="SU38"/>
      <c r="SV38" s="10"/>
      <c r="SW38" s="10"/>
      <c r="SX38" s="10"/>
      <c r="SY38"/>
      <c r="SZ38"/>
      <c r="TA38"/>
      <c r="TB38"/>
      <c r="TC38"/>
      <c r="TD38"/>
      <c r="TE38" s="10"/>
      <c r="TF38" s="10"/>
      <c r="TG38" s="10"/>
      <c r="TH38"/>
      <c r="TI38"/>
      <c r="TJ38"/>
      <c r="TK38"/>
      <c r="TL38"/>
      <c r="TM38"/>
      <c r="TN38" s="10"/>
      <c r="TO38" s="10"/>
      <c r="TP38" s="10"/>
      <c r="TQ38"/>
      <c r="TR38"/>
      <c r="TS38"/>
      <c r="TT38"/>
      <c r="TU38"/>
      <c r="TV38"/>
      <c r="TW38" s="10"/>
      <c r="TX38" s="10"/>
      <c r="TY38" s="10"/>
      <c r="TZ38"/>
      <c r="UA38"/>
      <c r="UB38"/>
      <c r="UC38"/>
      <c r="UD38"/>
      <c r="UE38"/>
      <c r="UF38" s="10"/>
      <c r="UG38" s="10"/>
      <c r="UH38" s="10"/>
      <c r="UI38"/>
      <c r="UJ38"/>
      <c r="UK38"/>
      <c r="UL38"/>
      <c r="UM38"/>
      <c r="UN38"/>
      <c r="UO38" s="10"/>
      <c r="UP38" s="10"/>
      <c r="UQ38" s="10"/>
      <c r="UR38"/>
      <c r="US38"/>
      <c r="UT38"/>
      <c r="UU38"/>
      <c r="UV38"/>
      <c r="UW38"/>
      <c r="UX38" s="10"/>
      <c r="UY38" s="10"/>
      <c r="UZ38" s="10"/>
      <c r="VA38"/>
      <c r="VB38"/>
      <c r="VC38"/>
      <c r="VD38"/>
      <c r="VE38"/>
      <c r="VF38"/>
      <c r="VG38" s="10"/>
      <c r="VH38" s="10"/>
      <c r="VI38" s="10"/>
      <c r="VJ38"/>
      <c r="VK38"/>
      <c r="VL38"/>
      <c r="VM38"/>
      <c r="VN38"/>
      <c r="VO38"/>
      <c r="VP38" s="10"/>
      <c r="VQ38" s="10"/>
      <c r="VR38" s="10"/>
      <c r="VS38"/>
      <c r="VT38"/>
      <c r="VU38"/>
      <c r="VV38"/>
      <c r="VW38"/>
      <c r="VX38"/>
      <c r="VY38" s="10"/>
      <c r="VZ38" s="10"/>
      <c r="WA38" s="10"/>
      <c r="WB38"/>
      <c r="WC38"/>
      <c r="WD38"/>
      <c r="WE38"/>
      <c r="WF38"/>
      <c r="WG38"/>
      <c r="WH38" s="10"/>
      <c r="WI38" s="10"/>
      <c r="WJ38" s="10"/>
      <c r="WK38"/>
      <c r="WL38"/>
      <c r="WM38"/>
      <c r="WN38"/>
      <c r="WO38"/>
      <c r="WP38"/>
      <c r="WQ38" s="10"/>
      <c r="WR38" s="10"/>
      <c r="WS38" s="10"/>
      <c r="WT38"/>
      <c r="WU38"/>
      <c r="WV38"/>
      <c r="WW38"/>
      <c r="WX38"/>
      <c r="WY38"/>
      <c r="WZ38" s="10"/>
      <c r="XA38" s="10"/>
      <c r="XB38" s="10"/>
      <c r="XC38"/>
      <c r="XD38"/>
      <c r="XE38"/>
      <c r="XF38"/>
      <c r="XG38"/>
      <c r="XH38"/>
      <c r="XI38" s="10"/>
      <c r="XJ38" s="10"/>
      <c r="XK38" s="10"/>
      <c r="XL38"/>
      <c r="XM38"/>
      <c r="XN38"/>
      <c r="XO38"/>
      <c r="XP38"/>
      <c r="XQ38"/>
      <c r="XR38" s="10"/>
      <c r="XS38" s="10"/>
      <c r="XT38" s="10"/>
      <c r="XU38"/>
      <c r="XV38"/>
      <c r="XW38"/>
      <c r="XX38"/>
      <c r="XY38"/>
      <c r="XZ38"/>
      <c r="YA38" s="10"/>
      <c r="YB38" s="10"/>
      <c r="YC38" s="10"/>
      <c r="YD38"/>
      <c r="YE38"/>
      <c r="YF38"/>
      <c r="YG38"/>
      <c r="YH38"/>
      <c r="YI38"/>
      <c r="YJ38" s="10"/>
      <c r="YK38" s="10"/>
      <c r="YL38" s="10"/>
      <c r="YM38"/>
      <c r="YN38"/>
      <c r="YO38"/>
      <c r="YP38"/>
      <c r="YQ38"/>
      <c r="YR38"/>
      <c r="YS38" s="10"/>
      <c r="YT38" s="10"/>
      <c r="YU38" s="10"/>
      <c r="YV38"/>
      <c r="YW38"/>
      <c r="YX38"/>
      <c r="YY38"/>
      <c r="YZ38"/>
      <c r="ZA38"/>
      <c r="ZB38" s="10"/>
      <c r="ZC38" s="10"/>
      <c r="ZD38" s="10"/>
      <c r="ZE38"/>
      <c r="ZF38"/>
      <c r="ZG38"/>
      <c r="ZH38"/>
      <c r="ZI38"/>
      <c r="ZJ38"/>
      <c r="ZK38" s="10"/>
      <c r="ZL38" s="10"/>
      <c r="ZM38" s="10"/>
      <c r="ZN38"/>
      <c r="ZO38"/>
      <c r="ZP38"/>
      <c r="ZQ38"/>
      <c r="ZR38"/>
      <c r="ZS38"/>
      <c r="ZT38" s="10"/>
      <c r="ZU38" s="10"/>
      <c r="ZV38" s="10"/>
      <c r="ZW38"/>
      <c r="ZX38"/>
      <c r="ZY38"/>
      <c r="ZZ38"/>
      <c r="AAA38"/>
      <c r="AAB38"/>
      <c r="AAC38" s="10"/>
      <c r="AAD38" s="10"/>
      <c r="AAE38" s="10"/>
      <c r="AAF38"/>
      <c r="AAG38"/>
      <c r="AAH38"/>
      <c r="AAI38"/>
      <c r="AAJ38"/>
      <c r="AAK38"/>
      <c r="AAL38" s="10"/>
      <c r="AAM38" s="10"/>
      <c r="AAN38" s="10"/>
      <c r="AAO38"/>
      <c r="AAP38"/>
      <c r="AAQ38"/>
      <c r="AAR38"/>
      <c r="AAS38"/>
      <c r="AAT38"/>
      <c r="AAU38" s="10"/>
      <c r="AAV38" s="10"/>
      <c r="AAW38" s="10"/>
      <c r="AAX38"/>
      <c r="AAY38"/>
      <c r="AAZ38"/>
      <c r="ABA38"/>
      <c r="ABB38"/>
      <c r="ABC38"/>
      <c r="ABD38" s="10"/>
      <c r="ABE38" s="10"/>
      <c r="ABF38" s="10"/>
      <c r="ABG38"/>
      <c r="ABH38"/>
      <c r="ABI38"/>
      <c r="ABJ38"/>
      <c r="ABK38"/>
      <c r="ABL38"/>
      <c r="ABM38" s="10"/>
      <c r="ABN38" s="10"/>
      <c r="ABO38" s="10"/>
      <c r="ABP38"/>
      <c r="ABQ38"/>
      <c r="ABR38"/>
      <c r="ABS38"/>
      <c r="ABT38"/>
      <c r="ABU38"/>
      <c r="ABV38" s="10"/>
      <c r="ABW38" s="10"/>
      <c r="ABX38" s="10"/>
      <c r="ABY38"/>
      <c r="ABZ38"/>
      <c r="ACA38"/>
      <c r="ACB38"/>
      <c r="ACC38"/>
      <c r="ACD38"/>
      <c r="ACE38" s="10"/>
      <c r="ACF38" s="10"/>
      <c r="ACG38" s="10"/>
      <c r="ACH38"/>
      <c r="ACI38"/>
      <c r="ACJ38"/>
      <c r="ACK38"/>
      <c r="ACL38"/>
      <c r="ACM38"/>
      <c r="ACN38" s="10"/>
      <c r="ACO38" s="10"/>
      <c r="ACP38" s="10"/>
      <c r="ACQ38"/>
      <c r="ACR38"/>
      <c r="ACS38"/>
      <c r="ACT38"/>
      <c r="ACU38"/>
      <c r="ACV38"/>
      <c r="ACW38" s="10"/>
      <c r="ACX38" s="10"/>
      <c r="ACY38" s="10"/>
      <c r="ACZ38"/>
      <c r="ADA38"/>
      <c r="ADB38"/>
      <c r="ADC38"/>
      <c r="ADD38"/>
      <c r="ADE38"/>
      <c r="ADF38" s="10"/>
      <c r="ADG38" s="10"/>
      <c r="ADH38" s="10"/>
      <c r="ADI38"/>
      <c r="ADJ38"/>
      <c r="ADK38"/>
      <c r="ADL38"/>
      <c r="ADM38"/>
      <c r="ADN38"/>
      <c r="ADO38" s="10"/>
      <c r="ADP38" s="10"/>
      <c r="ADQ38" s="10"/>
      <c r="ADR38"/>
      <c r="ADS38"/>
      <c r="ADT38"/>
      <c r="ADU38"/>
      <c r="ADV38"/>
      <c r="ADW38"/>
      <c r="ADX38" s="10"/>
      <c r="ADY38" s="10"/>
      <c r="ADZ38" s="10"/>
      <c r="AEA38"/>
      <c r="AEB38"/>
      <c r="AEC38"/>
      <c r="AED38"/>
      <c r="AEE38"/>
      <c r="AEF38"/>
      <c r="AEG38" s="10"/>
      <c r="AEH38" s="10"/>
      <c r="AEI38" s="10"/>
      <c r="AEJ38"/>
      <c r="AEK38"/>
      <c r="AEL38"/>
      <c r="AEM38"/>
      <c r="AEN38"/>
      <c r="AEO38"/>
      <c r="AEP38" s="10"/>
      <c r="AEQ38" s="10"/>
      <c r="AER38" s="10"/>
      <c r="AES38"/>
      <c r="AET38"/>
      <c r="AEU38"/>
      <c r="AEV38"/>
      <c r="AEW38"/>
      <c r="AEX38"/>
      <c r="AEY38" s="10"/>
      <c r="AEZ38" s="10"/>
      <c r="AFA38" s="10"/>
      <c r="AFB38"/>
      <c r="AFC38"/>
      <c r="AFD38"/>
      <c r="AFE38"/>
      <c r="AFF38"/>
      <c r="AFG38"/>
      <c r="AFH38" s="10"/>
      <c r="AFI38" s="10"/>
      <c r="AFJ38" s="10"/>
      <c r="AFK38"/>
      <c r="AFL38"/>
      <c r="AFM38"/>
      <c r="AFN38"/>
      <c r="AFO38"/>
      <c r="AFP38"/>
      <c r="AFQ38" s="10"/>
      <c r="AFR38" s="10"/>
      <c r="AFS38" s="10"/>
      <c r="AFT38"/>
      <c r="AFU38"/>
      <c r="AFV38"/>
      <c r="AFW38"/>
      <c r="AFX38"/>
      <c r="AFY38"/>
      <c r="AFZ38" s="10"/>
      <c r="AGA38" s="10"/>
      <c r="AGB38" s="10"/>
      <c r="AGC38"/>
      <c r="AGD38"/>
      <c r="AGE38"/>
      <c r="AGF38"/>
      <c r="AGG38"/>
      <c r="AGH38"/>
      <c r="AGI38" s="10"/>
      <c r="AGJ38" s="10"/>
      <c r="AGK38" s="10"/>
      <c r="AGL38"/>
      <c r="AGM38"/>
      <c r="AGN38"/>
      <c r="AGO38"/>
      <c r="AGP38"/>
      <c r="AGQ38"/>
      <c r="AGR38" s="10"/>
      <c r="AGS38" s="10"/>
      <c r="AGT38" s="10"/>
      <c r="AGU38"/>
      <c r="AGV38"/>
      <c r="AGW38"/>
      <c r="AGX38"/>
      <c r="AGY38"/>
      <c r="AGZ38"/>
      <c r="AHA38" s="10"/>
      <c r="AHB38" s="10"/>
      <c r="AHC38" s="10"/>
      <c r="AHD38"/>
      <c r="AHE38"/>
      <c r="AHF38"/>
      <c r="AHG38"/>
      <c r="AHH38"/>
      <c r="AHI38"/>
      <c r="AHJ38" s="10"/>
      <c r="AHK38" s="10"/>
      <c r="AHL38" s="10"/>
      <c r="AHM38"/>
      <c r="AHN38"/>
      <c r="AHO38"/>
      <c r="AHP38"/>
      <c r="AHQ38"/>
      <c r="AHR38"/>
      <c r="AHS38" s="10"/>
      <c r="AHT38" s="10"/>
      <c r="AHU38" s="10"/>
      <c r="AHV38"/>
      <c r="AHW38"/>
      <c r="AHX38"/>
      <c r="AHY38"/>
      <c r="AHZ38"/>
      <c r="AIA38"/>
      <c r="AIB38" s="10"/>
      <c r="AIC38" s="10"/>
      <c r="AID38" s="10"/>
      <c r="AIE38"/>
      <c r="AIF38"/>
      <c r="AIG38"/>
      <c r="AIH38"/>
      <c r="AII38"/>
      <c r="AIJ38"/>
      <c r="AIK38" s="10"/>
      <c r="AIL38" s="10"/>
      <c r="AIM38" s="10"/>
      <c r="AIN38"/>
      <c r="AIO38"/>
      <c r="AIP38"/>
      <c r="AIQ38"/>
      <c r="AIR38"/>
      <c r="AIS38"/>
      <c r="AIT38" s="10"/>
      <c r="AIU38" s="10"/>
      <c r="AIV38" s="10"/>
      <c r="AIW38"/>
      <c r="AIX38"/>
      <c r="AIY38"/>
      <c r="AIZ38"/>
      <c r="AJA38"/>
      <c r="AJB38"/>
      <c r="AJC38" s="10"/>
      <c r="AJD38" s="10"/>
      <c r="AJE38" s="10"/>
      <c r="AJF38"/>
      <c r="AJG38"/>
      <c r="AJH38"/>
      <c r="AJI38"/>
      <c r="AJJ38"/>
      <c r="AJK38"/>
      <c r="AJL38" s="10"/>
      <c r="AJM38" s="10"/>
      <c r="AJN38" s="10"/>
    </row>
    <row r="39" spans="1:950" s="32" customFormat="1" ht="16.5" customHeight="1" x14ac:dyDescent="0.25">
      <c r="A39" s="115" t="s">
        <v>206</v>
      </c>
      <c r="B39" s="117" t="s">
        <v>239</v>
      </c>
      <c r="C39" s="10"/>
      <c r="D39" s="10"/>
      <c r="E39" s="10"/>
      <c r="F39"/>
      <c r="G39"/>
      <c r="H39"/>
      <c r="I39"/>
      <c r="J39"/>
      <c r="K39"/>
      <c r="L39" s="10"/>
      <c r="M39" s="10"/>
      <c r="N39" s="10"/>
      <c r="O39"/>
      <c r="P39"/>
      <c r="Q39"/>
      <c r="R39"/>
      <c r="S39"/>
      <c r="T39"/>
      <c r="U39" s="10"/>
      <c r="V39" s="10"/>
      <c r="W39" s="10"/>
      <c r="X39"/>
      <c r="Y39"/>
      <c r="Z39"/>
      <c r="AA39"/>
      <c r="AB39"/>
      <c r="AC39"/>
      <c r="AD39" s="10"/>
      <c r="AE39" s="10"/>
      <c r="AF39" s="10"/>
      <c r="AG39"/>
      <c r="AH39"/>
      <c r="AI39"/>
      <c r="AJ39"/>
      <c r="AK39"/>
      <c r="AL39"/>
      <c r="AM39" s="10"/>
      <c r="AN39" s="10"/>
      <c r="AO39" s="10"/>
      <c r="AP39"/>
      <c r="AQ39"/>
      <c r="AR39"/>
      <c r="AS39"/>
      <c r="AT39"/>
      <c r="AU39"/>
      <c r="AV39" s="10"/>
      <c r="AW39" s="10"/>
      <c r="AX39" s="10"/>
      <c r="AY39"/>
      <c r="AZ39"/>
      <c r="BA39"/>
      <c r="BB39"/>
      <c r="BC39"/>
      <c r="BD39"/>
      <c r="BE39" s="10"/>
      <c r="BF39" s="10"/>
      <c r="BG39" s="10"/>
      <c r="BH39"/>
      <c r="BI39"/>
      <c r="BJ39"/>
      <c r="BK39"/>
      <c r="BL39"/>
      <c r="BM39"/>
      <c r="BN39" s="10"/>
      <c r="BO39" s="10"/>
      <c r="BP39" s="10"/>
      <c r="BQ39"/>
      <c r="BR39"/>
      <c r="BS39"/>
      <c r="BT39"/>
      <c r="BU39"/>
      <c r="BV39"/>
      <c r="BW39" s="10"/>
      <c r="BX39" s="10"/>
      <c r="BY39" s="10"/>
      <c r="BZ39"/>
      <c r="CA39"/>
      <c r="CB39"/>
      <c r="CC39"/>
      <c r="CD39"/>
      <c r="CE39"/>
      <c r="CF39" s="10"/>
      <c r="CG39" s="10"/>
      <c r="CH39" s="10"/>
      <c r="CI39"/>
      <c r="CJ39"/>
      <c r="CK39"/>
      <c r="CL39"/>
      <c r="CM39"/>
      <c r="CN39"/>
      <c r="CO39" s="10"/>
      <c r="CP39" s="10"/>
      <c r="CQ39" s="10"/>
      <c r="CR39"/>
      <c r="CS39"/>
      <c r="CT39"/>
      <c r="CU39"/>
      <c r="CV39"/>
      <c r="CW39"/>
      <c r="CX39" s="10"/>
      <c r="CY39" s="10"/>
      <c r="CZ39" s="10"/>
      <c r="DA39"/>
      <c r="DB39"/>
      <c r="DC39"/>
      <c r="DD39"/>
      <c r="DE39"/>
      <c r="DF39"/>
      <c r="DG39" s="10"/>
      <c r="DH39" s="10"/>
      <c r="DI39" s="10"/>
      <c r="DJ39"/>
      <c r="DK39"/>
      <c r="DL39"/>
      <c r="DM39"/>
      <c r="DN39"/>
      <c r="DO39"/>
      <c r="DP39" s="10"/>
      <c r="DQ39" s="10"/>
      <c r="DR39" s="10"/>
      <c r="DS39"/>
      <c r="DT39"/>
      <c r="DU39"/>
      <c r="DV39"/>
      <c r="DW39"/>
      <c r="DX39"/>
      <c r="DY39" s="10"/>
      <c r="DZ39" s="10"/>
      <c r="EA39" s="10"/>
      <c r="EB39"/>
      <c r="EC39"/>
      <c r="ED39"/>
      <c r="EE39"/>
      <c r="EF39"/>
      <c r="EG39"/>
      <c r="EH39" s="10"/>
      <c r="EI39" s="10"/>
      <c r="EJ39" s="10"/>
      <c r="EK39"/>
      <c r="EL39"/>
      <c r="EM39"/>
      <c r="EN39"/>
      <c r="EO39"/>
      <c r="EP39"/>
      <c r="EQ39" s="10"/>
      <c r="ER39" s="10"/>
      <c r="ES39" s="10"/>
      <c r="ET39"/>
      <c r="EU39"/>
      <c r="EV39"/>
      <c r="EW39"/>
      <c r="EX39"/>
      <c r="EY39"/>
      <c r="EZ39" s="10"/>
      <c r="FA39" s="10"/>
      <c r="FB39" s="10"/>
      <c r="FC39"/>
      <c r="FD39"/>
      <c r="FE39"/>
      <c r="FF39"/>
      <c r="FG39"/>
      <c r="FH39"/>
      <c r="FI39" s="10"/>
      <c r="FJ39" s="10"/>
      <c r="FK39" s="10"/>
      <c r="FL39"/>
      <c r="FM39"/>
      <c r="FN39"/>
      <c r="FO39"/>
      <c r="FP39"/>
      <c r="FQ39"/>
      <c r="FR39" s="10"/>
      <c r="FS39" s="10"/>
      <c r="FT39" s="10"/>
      <c r="FU39"/>
      <c r="FV39"/>
      <c r="FW39"/>
      <c r="FX39"/>
      <c r="FY39"/>
      <c r="FZ39"/>
      <c r="GA39" s="10"/>
      <c r="GB39" s="10"/>
      <c r="GC39" s="10"/>
      <c r="GD39"/>
      <c r="GE39"/>
      <c r="GF39"/>
      <c r="GG39"/>
      <c r="GH39"/>
      <c r="GI39"/>
      <c r="GJ39" s="10"/>
      <c r="GK39" s="10"/>
      <c r="GL39" s="10"/>
      <c r="GM39"/>
      <c r="GN39"/>
      <c r="GO39"/>
      <c r="GP39"/>
      <c r="GQ39"/>
      <c r="GR39"/>
      <c r="GS39" s="10"/>
      <c r="GT39" s="10"/>
      <c r="GU39" s="10"/>
      <c r="GV39"/>
      <c r="GW39"/>
      <c r="GX39"/>
      <c r="GY39"/>
      <c r="GZ39"/>
      <c r="HA39"/>
      <c r="HB39" s="10"/>
      <c r="HC39" s="10"/>
      <c r="HD39" s="10"/>
      <c r="HE39"/>
      <c r="HF39"/>
      <c r="HG39"/>
      <c r="HH39"/>
      <c r="HI39"/>
      <c r="HJ39"/>
      <c r="HK39" s="10"/>
      <c r="HL39" s="10"/>
      <c r="HM39" s="10"/>
      <c r="HN39"/>
      <c r="HO39"/>
      <c r="HP39"/>
      <c r="HQ39"/>
      <c r="HR39"/>
      <c r="HS39"/>
      <c r="HT39" s="10"/>
      <c r="HU39" s="10"/>
      <c r="HV39" s="10"/>
      <c r="HW39"/>
      <c r="HX39"/>
      <c r="HY39"/>
      <c r="HZ39"/>
      <c r="IA39"/>
      <c r="IB39"/>
      <c r="IC39" s="10"/>
      <c r="ID39" s="10"/>
      <c r="IE39" s="10"/>
      <c r="IF39"/>
      <c r="IG39"/>
      <c r="IH39"/>
      <c r="II39"/>
      <c r="IJ39"/>
      <c r="IK39"/>
      <c r="IL39" s="10"/>
      <c r="IM39" s="10"/>
      <c r="IN39" s="10"/>
      <c r="IO39"/>
      <c r="IP39"/>
      <c r="IQ39"/>
      <c r="IR39"/>
      <c r="IS39"/>
      <c r="IT39"/>
      <c r="IU39" s="10"/>
      <c r="IV39" s="10"/>
      <c r="IW39" s="10"/>
      <c r="IX39"/>
      <c r="IY39"/>
      <c r="IZ39"/>
      <c r="JA39"/>
      <c r="JB39"/>
      <c r="JC39"/>
      <c r="JD39" s="10"/>
      <c r="JE39" s="10"/>
      <c r="JF39" s="10"/>
      <c r="JG39"/>
      <c r="JH39"/>
      <c r="JI39"/>
      <c r="JJ39"/>
      <c r="JK39"/>
      <c r="JL39"/>
      <c r="JM39" s="10"/>
      <c r="JN39" s="10"/>
      <c r="JO39" s="10"/>
      <c r="JP39"/>
      <c r="JQ39"/>
      <c r="JR39"/>
      <c r="JS39"/>
      <c r="JT39"/>
      <c r="JU39"/>
      <c r="JV39" s="10"/>
      <c r="JW39" s="10"/>
      <c r="JX39" s="10"/>
      <c r="JY39"/>
      <c r="JZ39"/>
      <c r="KA39"/>
      <c r="KB39"/>
      <c r="KC39"/>
      <c r="KD39"/>
      <c r="KE39" s="10"/>
      <c r="KF39" s="10"/>
      <c r="KG39" s="10"/>
      <c r="KH39"/>
      <c r="KI39"/>
      <c r="KJ39"/>
      <c r="KK39"/>
      <c r="KL39"/>
      <c r="KM39"/>
      <c r="KN39" s="10"/>
      <c r="KO39" s="10"/>
      <c r="KP39" s="10"/>
      <c r="KQ39"/>
      <c r="KR39"/>
      <c r="KS39"/>
      <c r="KT39"/>
      <c r="KU39"/>
      <c r="KV39"/>
      <c r="KW39" s="10"/>
      <c r="KX39" s="10"/>
      <c r="KY39" s="10"/>
      <c r="KZ39"/>
      <c r="LA39"/>
      <c r="LB39"/>
      <c r="LC39"/>
      <c r="LD39"/>
      <c r="LE39"/>
      <c r="LF39" s="10"/>
      <c r="LG39" s="10"/>
      <c r="LH39" s="10"/>
      <c r="LI39"/>
      <c r="LJ39"/>
      <c r="LK39"/>
      <c r="LL39"/>
      <c r="LM39"/>
      <c r="LN39"/>
      <c r="LO39" s="10"/>
      <c r="LP39" s="10"/>
      <c r="LQ39" s="10"/>
      <c r="LR39"/>
      <c r="LS39"/>
      <c r="LT39"/>
      <c r="LU39"/>
      <c r="LV39"/>
      <c r="LW39"/>
      <c r="LX39" s="10"/>
      <c r="LY39" s="10"/>
      <c r="LZ39" s="10"/>
      <c r="MA39"/>
      <c r="MB39"/>
      <c r="MC39"/>
      <c r="MD39"/>
      <c r="ME39"/>
      <c r="MF39"/>
      <c r="MG39" s="10"/>
      <c r="MH39" s="10"/>
      <c r="MI39" s="10"/>
      <c r="MJ39"/>
      <c r="MK39"/>
      <c r="ML39"/>
      <c r="MM39"/>
      <c r="MN39"/>
      <c r="MO39"/>
      <c r="MP39" s="10"/>
      <c r="MQ39" s="10"/>
      <c r="MR39" s="10"/>
      <c r="MS39"/>
      <c r="MT39"/>
      <c r="MU39"/>
      <c r="MV39"/>
      <c r="MW39"/>
      <c r="MX39"/>
      <c r="MY39" s="10"/>
      <c r="MZ39" s="10"/>
      <c r="NA39" s="10"/>
      <c r="NB39"/>
      <c r="NC39"/>
      <c r="ND39"/>
      <c r="NE39"/>
      <c r="NF39"/>
      <c r="NG39"/>
      <c r="NH39" s="10"/>
      <c r="NI39" s="10"/>
      <c r="NJ39" s="10"/>
      <c r="NK39"/>
      <c r="NL39"/>
      <c r="NM39"/>
      <c r="NN39"/>
      <c r="NO39"/>
      <c r="NP39"/>
      <c r="NQ39" s="10"/>
      <c r="NR39" s="10"/>
      <c r="NS39" s="10"/>
      <c r="NT39"/>
      <c r="NU39"/>
      <c r="NV39"/>
      <c r="NW39"/>
      <c r="NX39"/>
      <c r="NY39"/>
      <c r="NZ39" s="10"/>
      <c r="OA39" s="10"/>
      <c r="OB39" s="10"/>
      <c r="OC39"/>
      <c r="OD39"/>
      <c r="OE39"/>
      <c r="OF39"/>
      <c r="OG39"/>
      <c r="OH39"/>
      <c r="OI39" s="10"/>
      <c r="OJ39" s="10"/>
      <c r="OK39" s="10"/>
      <c r="OL39"/>
      <c r="OM39"/>
      <c r="ON39"/>
      <c r="OO39"/>
      <c r="OP39"/>
      <c r="OQ39"/>
      <c r="OR39" s="10"/>
      <c r="OS39" s="10"/>
      <c r="OT39" s="10"/>
      <c r="OU39"/>
      <c r="OV39"/>
      <c r="OW39"/>
      <c r="OX39"/>
      <c r="OY39"/>
      <c r="OZ39"/>
      <c r="PA39" s="10"/>
      <c r="PB39" s="10"/>
      <c r="PC39" s="10"/>
      <c r="PD39"/>
      <c r="PE39"/>
      <c r="PF39"/>
      <c r="PG39"/>
      <c r="PH39"/>
      <c r="PI39"/>
      <c r="PJ39" s="10"/>
      <c r="PK39" s="10"/>
      <c r="PL39" s="10"/>
      <c r="PM39"/>
      <c r="PN39"/>
      <c r="PO39"/>
      <c r="PP39"/>
      <c r="PQ39"/>
      <c r="PR39"/>
      <c r="PS39" s="10"/>
      <c r="PT39" s="10"/>
      <c r="PU39" s="10"/>
      <c r="PV39"/>
      <c r="PW39"/>
      <c r="PX39"/>
      <c r="PY39"/>
      <c r="PZ39"/>
      <c r="QA39"/>
      <c r="QB39" s="10"/>
      <c r="QC39" s="10"/>
      <c r="QD39" s="10"/>
      <c r="QE39"/>
      <c r="QF39"/>
      <c r="QG39"/>
      <c r="QH39"/>
      <c r="QI39"/>
      <c r="QJ39"/>
      <c r="QK39" s="10"/>
      <c r="QL39" s="10"/>
      <c r="QM39" s="10"/>
      <c r="QN39"/>
      <c r="QO39"/>
      <c r="QP39"/>
      <c r="QQ39"/>
      <c r="QR39"/>
      <c r="QS39"/>
      <c r="QT39" s="10"/>
      <c r="QU39" s="10"/>
      <c r="QV39" s="10"/>
      <c r="QW39"/>
      <c r="QX39"/>
      <c r="QY39"/>
      <c r="QZ39"/>
      <c r="RA39"/>
      <c r="RB39"/>
      <c r="RC39" s="10"/>
      <c r="RD39" s="10"/>
      <c r="RE39" s="10"/>
      <c r="RF39"/>
      <c r="RG39"/>
      <c r="RH39"/>
      <c r="RI39"/>
      <c r="RJ39"/>
      <c r="RK39"/>
      <c r="RL39" s="10"/>
      <c r="RM39" s="10"/>
      <c r="RN39" s="10"/>
      <c r="RO39"/>
      <c r="RP39"/>
      <c r="RQ39"/>
      <c r="RR39"/>
      <c r="RS39"/>
      <c r="RT39"/>
      <c r="RU39" s="10"/>
      <c r="RV39" s="10"/>
      <c r="RW39" s="10"/>
      <c r="RX39"/>
      <c r="RY39"/>
      <c r="RZ39"/>
      <c r="SA39"/>
      <c r="SB39"/>
      <c r="SC39"/>
      <c r="SD39" s="10"/>
      <c r="SE39" s="10"/>
      <c r="SF39" s="10"/>
      <c r="SG39"/>
      <c r="SH39"/>
      <c r="SI39"/>
      <c r="SJ39"/>
      <c r="SK39"/>
      <c r="SL39"/>
      <c r="SM39" s="10"/>
      <c r="SN39" s="10"/>
      <c r="SO39" s="10"/>
      <c r="SP39"/>
      <c r="SQ39"/>
      <c r="SR39"/>
      <c r="SS39"/>
      <c r="ST39"/>
      <c r="SU39"/>
      <c r="SV39" s="10"/>
      <c r="SW39" s="10"/>
      <c r="SX39" s="10"/>
      <c r="SY39"/>
      <c r="SZ39"/>
      <c r="TA39"/>
      <c r="TB39"/>
      <c r="TC39"/>
      <c r="TD39"/>
      <c r="TE39" s="10"/>
      <c r="TF39" s="10"/>
      <c r="TG39" s="10"/>
      <c r="TH39"/>
      <c r="TI39"/>
      <c r="TJ39"/>
      <c r="TK39"/>
      <c r="TL39"/>
      <c r="TM39"/>
      <c r="TN39" s="10"/>
      <c r="TO39" s="10"/>
      <c r="TP39" s="10"/>
      <c r="TQ39"/>
      <c r="TR39"/>
      <c r="TS39"/>
      <c r="TT39"/>
      <c r="TU39"/>
      <c r="TV39"/>
      <c r="TW39" s="10"/>
      <c r="TX39" s="10"/>
      <c r="TY39" s="10"/>
      <c r="TZ39"/>
      <c r="UA39"/>
      <c r="UB39"/>
      <c r="UC39"/>
      <c r="UD39"/>
      <c r="UE39"/>
      <c r="UF39" s="10"/>
      <c r="UG39" s="10"/>
      <c r="UH39" s="10"/>
      <c r="UI39"/>
      <c r="UJ39"/>
      <c r="UK39"/>
      <c r="UL39"/>
      <c r="UM39"/>
      <c r="UN39"/>
      <c r="UO39" s="10"/>
      <c r="UP39" s="10"/>
      <c r="UQ39" s="10"/>
      <c r="UR39"/>
      <c r="US39"/>
      <c r="UT39"/>
      <c r="UU39"/>
      <c r="UV39"/>
      <c r="UW39"/>
      <c r="UX39" s="10"/>
      <c r="UY39" s="10"/>
      <c r="UZ39" s="10"/>
      <c r="VA39"/>
      <c r="VB39"/>
      <c r="VC39"/>
      <c r="VD39"/>
      <c r="VE39"/>
      <c r="VF39"/>
      <c r="VG39" s="10"/>
      <c r="VH39" s="10"/>
      <c r="VI39" s="10"/>
      <c r="VJ39"/>
      <c r="VK39"/>
      <c r="VL39"/>
      <c r="VM39"/>
      <c r="VN39"/>
      <c r="VO39"/>
      <c r="VP39" s="10"/>
      <c r="VQ39" s="10"/>
      <c r="VR39" s="10"/>
      <c r="VS39"/>
      <c r="VT39"/>
      <c r="VU39"/>
      <c r="VV39"/>
      <c r="VW39"/>
      <c r="VX39"/>
      <c r="VY39" s="10"/>
      <c r="VZ39" s="10"/>
      <c r="WA39" s="10"/>
      <c r="WB39"/>
      <c r="WC39"/>
      <c r="WD39"/>
      <c r="WE39"/>
      <c r="WF39"/>
      <c r="WG39"/>
      <c r="WH39" s="10"/>
      <c r="WI39" s="10"/>
      <c r="WJ39" s="10"/>
      <c r="WK39"/>
      <c r="WL39"/>
      <c r="WM39"/>
      <c r="WN39"/>
      <c r="WO39"/>
      <c r="WP39"/>
      <c r="WQ39" s="10"/>
      <c r="WR39" s="10"/>
      <c r="WS39" s="10"/>
      <c r="WT39"/>
      <c r="WU39"/>
      <c r="WV39"/>
      <c r="WW39"/>
      <c r="WX39"/>
      <c r="WY39"/>
      <c r="WZ39" s="10"/>
      <c r="XA39" s="10"/>
      <c r="XB39" s="10"/>
      <c r="XC39"/>
      <c r="XD39"/>
      <c r="XE39"/>
      <c r="XF39"/>
      <c r="XG39"/>
      <c r="XH39"/>
      <c r="XI39" s="10"/>
      <c r="XJ39" s="10"/>
      <c r="XK39" s="10"/>
      <c r="XL39"/>
      <c r="XM39"/>
      <c r="XN39"/>
      <c r="XO39"/>
      <c r="XP39"/>
      <c r="XQ39"/>
      <c r="XR39" s="10"/>
      <c r="XS39" s="10"/>
      <c r="XT39" s="10"/>
      <c r="XU39"/>
      <c r="XV39"/>
      <c r="XW39"/>
      <c r="XX39"/>
      <c r="XY39"/>
      <c r="XZ39"/>
      <c r="YA39" s="10"/>
      <c r="YB39" s="10"/>
      <c r="YC39" s="10"/>
      <c r="YD39"/>
      <c r="YE39"/>
      <c r="YF39"/>
      <c r="YG39"/>
      <c r="YH39"/>
      <c r="YI39"/>
      <c r="YJ39" s="10"/>
      <c r="YK39" s="10"/>
      <c r="YL39" s="10"/>
      <c r="YM39"/>
      <c r="YN39"/>
      <c r="YO39"/>
      <c r="YP39"/>
      <c r="YQ39"/>
      <c r="YR39"/>
      <c r="YS39" s="10"/>
      <c r="YT39" s="10"/>
      <c r="YU39" s="10"/>
      <c r="YV39"/>
      <c r="YW39"/>
      <c r="YX39"/>
      <c r="YY39"/>
      <c r="YZ39"/>
      <c r="ZA39"/>
      <c r="ZB39" s="10"/>
      <c r="ZC39" s="10"/>
      <c r="ZD39" s="10"/>
      <c r="ZE39"/>
      <c r="ZF39"/>
      <c r="ZG39"/>
      <c r="ZH39"/>
      <c r="ZI39"/>
      <c r="ZJ39"/>
      <c r="ZK39" s="10"/>
      <c r="ZL39" s="10"/>
      <c r="ZM39" s="10"/>
      <c r="ZN39"/>
      <c r="ZO39"/>
      <c r="ZP39"/>
      <c r="ZQ39"/>
      <c r="ZR39"/>
      <c r="ZS39"/>
      <c r="ZT39" s="10"/>
      <c r="ZU39" s="10"/>
      <c r="ZV39" s="10"/>
      <c r="ZW39"/>
      <c r="ZX39"/>
      <c r="ZY39"/>
      <c r="ZZ39"/>
      <c r="AAA39"/>
      <c r="AAB39"/>
      <c r="AAC39" s="10"/>
      <c r="AAD39" s="10"/>
      <c r="AAE39" s="10"/>
      <c r="AAF39"/>
      <c r="AAG39"/>
      <c r="AAH39"/>
      <c r="AAI39"/>
      <c r="AAJ39"/>
      <c r="AAK39"/>
      <c r="AAL39" s="10"/>
      <c r="AAM39" s="10"/>
      <c r="AAN39" s="10"/>
      <c r="AAO39"/>
      <c r="AAP39"/>
      <c r="AAQ39"/>
      <c r="AAR39"/>
      <c r="AAS39"/>
      <c r="AAT39"/>
      <c r="AAU39" s="10"/>
      <c r="AAV39" s="10"/>
      <c r="AAW39" s="10"/>
      <c r="AAX39"/>
      <c r="AAY39"/>
      <c r="AAZ39"/>
      <c r="ABA39"/>
      <c r="ABB39"/>
      <c r="ABC39"/>
      <c r="ABD39" s="10"/>
      <c r="ABE39" s="10"/>
      <c r="ABF39" s="10"/>
      <c r="ABG39"/>
      <c r="ABH39"/>
      <c r="ABI39"/>
      <c r="ABJ39"/>
      <c r="ABK39"/>
      <c r="ABL39"/>
      <c r="ABM39" s="10"/>
      <c r="ABN39" s="10"/>
      <c r="ABO39" s="10"/>
      <c r="ABP39"/>
      <c r="ABQ39"/>
      <c r="ABR39"/>
      <c r="ABS39"/>
      <c r="ABT39"/>
      <c r="ABU39"/>
      <c r="ABV39" s="10"/>
      <c r="ABW39" s="10"/>
      <c r="ABX39" s="10"/>
      <c r="ABY39"/>
      <c r="ABZ39"/>
      <c r="ACA39"/>
      <c r="ACB39"/>
      <c r="ACC39"/>
      <c r="ACD39"/>
      <c r="ACE39" s="10"/>
      <c r="ACF39" s="10"/>
      <c r="ACG39" s="10"/>
      <c r="ACH39"/>
      <c r="ACI39"/>
      <c r="ACJ39"/>
      <c r="ACK39"/>
      <c r="ACL39"/>
      <c r="ACM39"/>
      <c r="ACN39" s="10"/>
      <c r="ACO39" s="10"/>
      <c r="ACP39" s="10"/>
      <c r="ACQ39"/>
      <c r="ACR39"/>
      <c r="ACS39"/>
      <c r="ACT39"/>
      <c r="ACU39"/>
      <c r="ACV39"/>
      <c r="ACW39" s="10"/>
      <c r="ACX39" s="10"/>
      <c r="ACY39" s="10"/>
      <c r="ACZ39"/>
      <c r="ADA39"/>
      <c r="ADB39"/>
      <c r="ADC39"/>
      <c r="ADD39"/>
      <c r="ADE39"/>
      <c r="ADF39" s="10"/>
      <c r="ADG39" s="10"/>
      <c r="ADH39" s="10"/>
      <c r="ADI39"/>
      <c r="ADJ39"/>
      <c r="ADK39"/>
      <c r="ADL39"/>
      <c r="ADM39"/>
      <c r="ADN39"/>
      <c r="ADO39" s="10"/>
      <c r="ADP39" s="10"/>
      <c r="ADQ39" s="10"/>
      <c r="ADR39"/>
      <c r="ADS39"/>
      <c r="ADT39"/>
      <c r="ADU39"/>
      <c r="ADV39"/>
      <c r="ADW39"/>
      <c r="ADX39" s="10"/>
      <c r="ADY39" s="10"/>
      <c r="ADZ39" s="10"/>
      <c r="AEA39"/>
      <c r="AEB39"/>
      <c r="AEC39"/>
      <c r="AED39"/>
      <c r="AEE39"/>
      <c r="AEF39"/>
      <c r="AEG39" s="10"/>
      <c r="AEH39" s="10"/>
      <c r="AEI39" s="10"/>
      <c r="AEJ39"/>
      <c r="AEK39"/>
      <c r="AEL39"/>
      <c r="AEM39"/>
      <c r="AEN39"/>
      <c r="AEO39"/>
      <c r="AEP39" s="10"/>
      <c r="AEQ39" s="10"/>
      <c r="AER39" s="10"/>
      <c r="AES39"/>
      <c r="AET39"/>
      <c r="AEU39"/>
      <c r="AEV39"/>
      <c r="AEW39"/>
      <c r="AEX39"/>
      <c r="AEY39" s="10"/>
      <c r="AEZ39" s="10"/>
      <c r="AFA39" s="10"/>
      <c r="AFB39"/>
      <c r="AFC39"/>
      <c r="AFD39"/>
      <c r="AFE39"/>
      <c r="AFF39"/>
      <c r="AFG39"/>
      <c r="AFH39" s="10"/>
      <c r="AFI39" s="10"/>
      <c r="AFJ39" s="10"/>
      <c r="AFK39"/>
      <c r="AFL39"/>
      <c r="AFM39"/>
      <c r="AFN39"/>
      <c r="AFO39"/>
      <c r="AFP39"/>
      <c r="AFQ39" s="10"/>
      <c r="AFR39" s="10"/>
      <c r="AFS39" s="10"/>
      <c r="AFT39"/>
      <c r="AFU39"/>
      <c r="AFV39"/>
      <c r="AFW39"/>
      <c r="AFX39"/>
      <c r="AFY39"/>
      <c r="AFZ39" s="10"/>
      <c r="AGA39" s="10"/>
      <c r="AGB39" s="10"/>
      <c r="AGC39"/>
      <c r="AGD39"/>
      <c r="AGE39"/>
      <c r="AGF39"/>
      <c r="AGG39"/>
      <c r="AGH39"/>
      <c r="AGI39" s="10"/>
      <c r="AGJ39" s="10"/>
      <c r="AGK39" s="10"/>
      <c r="AGL39"/>
      <c r="AGM39"/>
      <c r="AGN39"/>
      <c r="AGO39"/>
      <c r="AGP39"/>
      <c r="AGQ39"/>
      <c r="AGR39" s="10"/>
      <c r="AGS39" s="10"/>
      <c r="AGT39" s="10"/>
      <c r="AGU39"/>
      <c r="AGV39"/>
      <c r="AGW39"/>
      <c r="AGX39"/>
      <c r="AGY39"/>
      <c r="AGZ39"/>
      <c r="AHA39" s="10"/>
      <c r="AHB39" s="10"/>
      <c r="AHC39" s="10"/>
      <c r="AHD39"/>
      <c r="AHE39"/>
      <c r="AHF39"/>
      <c r="AHG39"/>
      <c r="AHH39"/>
      <c r="AHI39"/>
      <c r="AHJ39" s="10"/>
      <c r="AHK39" s="10"/>
      <c r="AHL39" s="10"/>
      <c r="AHM39"/>
      <c r="AHN39"/>
      <c r="AHO39"/>
      <c r="AHP39"/>
      <c r="AHQ39"/>
      <c r="AHR39"/>
      <c r="AHS39" s="10"/>
      <c r="AHT39" s="10"/>
      <c r="AHU39" s="10"/>
      <c r="AHV39"/>
      <c r="AHW39"/>
      <c r="AHX39"/>
      <c r="AHY39"/>
      <c r="AHZ39"/>
      <c r="AIA39"/>
      <c r="AIB39" s="10"/>
      <c r="AIC39" s="10"/>
      <c r="AID39" s="10"/>
      <c r="AIE39"/>
      <c r="AIF39"/>
      <c r="AIG39"/>
      <c r="AIH39"/>
      <c r="AII39"/>
      <c r="AIJ39"/>
      <c r="AIK39" s="10"/>
      <c r="AIL39" s="10"/>
      <c r="AIM39" s="10"/>
      <c r="AIN39"/>
      <c r="AIO39"/>
      <c r="AIP39"/>
      <c r="AIQ39"/>
      <c r="AIR39"/>
      <c r="AIS39"/>
      <c r="AIT39" s="10"/>
      <c r="AIU39" s="10"/>
      <c r="AIV39" s="10"/>
      <c r="AIW39"/>
      <c r="AIX39"/>
      <c r="AIY39"/>
      <c r="AIZ39"/>
      <c r="AJA39"/>
      <c r="AJB39"/>
      <c r="AJC39" s="10"/>
      <c r="AJD39" s="10"/>
      <c r="AJE39" s="10"/>
      <c r="AJF39"/>
      <c r="AJG39"/>
      <c r="AJH39"/>
      <c r="AJI39"/>
      <c r="AJJ39"/>
      <c r="AJK39"/>
      <c r="AJL39" s="10"/>
      <c r="AJM39" s="10"/>
      <c r="AJN39" s="10"/>
    </row>
    <row r="40" spans="1:950" s="32" customFormat="1" ht="16.5" customHeight="1" x14ac:dyDescent="0.25">
      <c r="A40" s="115" t="s">
        <v>73</v>
      </c>
      <c r="B40" s="113" t="s">
        <v>239</v>
      </c>
      <c r="C40" s="10"/>
      <c r="D40" s="10"/>
      <c r="E40" s="10"/>
      <c r="F40"/>
      <c r="G40"/>
      <c r="H40"/>
      <c r="I40"/>
      <c r="J40"/>
      <c r="K40"/>
      <c r="L40" s="10"/>
      <c r="M40" s="10"/>
      <c r="N40" s="10"/>
      <c r="O40"/>
      <c r="P40"/>
      <c r="Q40"/>
      <c r="R40"/>
      <c r="S40"/>
      <c r="T40"/>
      <c r="U40" s="10"/>
      <c r="V40" s="10"/>
      <c r="W40" s="10"/>
      <c r="X40"/>
      <c r="Y40"/>
      <c r="Z40"/>
      <c r="AA40"/>
      <c r="AB40"/>
      <c r="AC40"/>
      <c r="AD40" s="10"/>
      <c r="AE40" s="10"/>
      <c r="AF40" s="10"/>
      <c r="AG40"/>
      <c r="AH40"/>
      <c r="AI40"/>
      <c r="AJ40"/>
      <c r="AK40"/>
      <c r="AL40"/>
      <c r="AM40" s="10"/>
      <c r="AN40" s="10"/>
      <c r="AO40" s="10"/>
      <c r="AP40"/>
      <c r="AQ40"/>
      <c r="AR40"/>
      <c r="AS40"/>
      <c r="AT40"/>
      <c r="AU40"/>
      <c r="AV40" s="10"/>
      <c r="AW40" s="10"/>
      <c r="AX40" s="10"/>
      <c r="AY40"/>
      <c r="AZ40"/>
      <c r="BA40"/>
      <c r="BB40"/>
      <c r="BC40"/>
      <c r="BD40"/>
      <c r="BE40" s="10"/>
      <c r="BF40" s="10"/>
      <c r="BG40" s="10"/>
      <c r="BH40"/>
      <c r="BI40"/>
      <c r="BJ40"/>
      <c r="BK40"/>
      <c r="BL40"/>
      <c r="BM40"/>
      <c r="BN40" s="10"/>
      <c r="BO40" s="10"/>
      <c r="BP40" s="10"/>
      <c r="BQ40"/>
      <c r="BR40"/>
      <c r="BS40"/>
      <c r="BT40"/>
      <c r="BU40"/>
      <c r="BV40"/>
      <c r="BW40" s="10"/>
      <c r="BX40" s="10"/>
      <c r="BY40" s="10"/>
      <c r="BZ40"/>
      <c r="CA40"/>
      <c r="CB40"/>
      <c r="CC40"/>
      <c r="CD40"/>
      <c r="CE40"/>
      <c r="CF40" s="10"/>
      <c r="CG40" s="10"/>
      <c r="CH40" s="10"/>
      <c r="CI40"/>
      <c r="CJ40"/>
      <c r="CK40"/>
      <c r="CL40"/>
      <c r="CM40"/>
      <c r="CN40"/>
      <c r="CO40" s="10"/>
      <c r="CP40" s="10"/>
      <c r="CQ40" s="10"/>
      <c r="CR40"/>
      <c r="CS40"/>
      <c r="CT40"/>
      <c r="CU40"/>
      <c r="CV40"/>
      <c r="CW40"/>
      <c r="CX40" s="10"/>
      <c r="CY40" s="10"/>
      <c r="CZ40" s="10"/>
      <c r="DA40"/>
      <c r="DB40"/>
      <c r="DC40"/>
      <c r="DD40"/>
      <c r="DE40"/>
      <c r="DF40"/>
      <c r="DG40" s="10"/>
      <c r="DH40" s="10"/>
      <c r="DI40" s="10"/>
      <c r="DJ40"/>
      <c r="DK40"/>
      <c r="DL40"/>
      <c r="DM40"/>
      <c r="DN40"/>
      <c r="DO40"/>
      <c r="DP40" s="10"/>
      <c r="DQ40" s="10"/>
      <c r="DR40" s="10"/>
      <c r="DS40"/>
      <c r="DT40"/>
      <c r="DU40"/>
      <c r="DV40"/>
      <c r="DW40"/>
      <c r="DX40"/>
      <c r="DY40" s="10"/>
      <c r="DZ40" s="10"/>
      <c r="EA40" s="10"/>
      <c r="EB40"/>
      <c r="EC40"/>
      <c r="ED40"/>
      <c r="EE40"/>
      <c r="EF40"/>
      <c r="EG40"/>
      <c r="EH40" s="10"/>
      <c r="EI40" s="10"/>
      <c r="EJ40" s="10"/>
      <c r="EK40"/>
      <c r="EL40"/>
      <c r="EM40"/>
      <c r="EN40"/>
      <c r="EO40"/>
      <c r="EP40"/>
      <c r="EQ40" s="10"/>
      <c r="ER40" s="10"/>
      <c r="ES40" s="10"/>
      <c r="ET40"/>
      <c r="EU40"/>
      <c r="EV40"/>
      <c r="EW40"/>
      <c r="EX40"/>
      <c r="EY40"/>
      <c r="EZ40" s="10"/>
      <c r="FA40" s="10"/>
      <c r="FB40" s="10"/>
      <c r="FC40"/>
      <c r="FD40"/>
      <c r="FE40"/>
      <c r="FF40"/>
      <c r="FG40"/>
      <c r="FH40"/>
      <c r="FI40" s="10"/>
      <c r="FJ40" s="10"/>
      <c r="FK40" s="10"/>
      <c r="FL40"/>
      <c r="FM40"/>
      <c r="FN40"/>
      <c r="FO40"/>
      <c r="FP40"/>
      <c r="FQ40"/>
      <c r="FR40" s="10"/>
      <c r="FS40" s="10"/>
      <c r="FT40" s="10"/>
      <c r="FU40"/>
      <c r="FV40"/>
      <c r="FW40"/>
      <c r="FX40"/>
      <c r="FY40"/>
      <c r="FZ40"/>
      <c r="GA40" s="10"/>
      <c r="GB40" s="10"/>
      <c r="GC40" s="10"/>
      <c r="GD40"/>
      <c r="GE40"/>
      <c r="GF40"/>
      <c r="GG40"/>
      <c r="GH40"/>
      <c r="GI40"/>
      <c r="GJ40" s="10"/>
      <c r="GK40" s="10"/>
      <c r="GL40" s="10"/>
      <c r="GM40"/>
      <c r="GN40"/>
      <c r="GO40"/>
      <c r="GP40"/>
      <c r="GQ40"/>
      <c r="GR40"/>
      <c r="GS40" s="10"/>
      <c r="GT40" s="10"/>
      <c r="GU40" s="10"/>
      <c r="GV40"/>
      <c r="GW40"/>
      <c r="GX40"/>
      <c r="GY40"/>
      <c r="GZ40"/>
      <c r="HA40"/>
      <c r="HB40" s="10"/>
      <c r="HC40" s="10"/>
      <c r="HD40" s="10"/>
      <c r="HE40"/>
      <c r="HF40"/>
      <c r="HG40"/>
      <c r="HH40"/>
      <c r="HI40"/>
      <c r="HJ40"/>
      <c r="HK40" s="10"/>
      <c r="HL40" s="10"/>
      <c r="HM40" s="10"/>
      <c r="HN40"/>
      <c r="HO40"/>
      <c r="HP40"/>
      <c r="HQ40"/>
      <c r="HR40"/>
      <c r="HS40"/>
      <c r="HT40" s="10"/>
      <c r="HU40" s="10"/>
      <c r="HV40" s="10"/>
      <c r="HW40"/>
      <c r="HX40"/>
      <c r="HY40"/>
      <c r="HZ40"/>
      <c r="IA40"/>
      <c r="IB40"/>
      <c r="IC40" s="10"/>
      <c r="ID40" s="10"/>
      <c r="IE40" s="10"/>
      <c r="IF40"/>
      <c r="IG40"/>
      <c r="IH40"/>
      <c r="II40"/>
      <c r="IJ40"/>
      <c r="IK40"/>
      <c r="IL40" s="10"/>
      <c r="IM40" s="10"/>
      <c r="IN40" s="10"/>
      <c r="IO40"/>
      <c r="IP40"/>
      <c r="IQ40"/>
      <c r="IR40"/>
      <c r="IS40"/>
      <c r="IT40"/>
      <c r="IU40" s="10"/>
      <c r="IV40" s="10"/>
      <c r="IW40" s="10"/>
      <c r="IX40"/>
      <c r="IY40"/>
      <c r="IZ40"/>
      <c r="JA40"/>
      <c r="JB40"/>
      <c r="JC40"/>
      <c r="JD40" s="10"/>
      <c r="JE40" s="10"/>
      <c r="JF40" s="10"/>
      <c r="JG40"/>
      <c r="JH40"/>
      <c r="JI40"/>
      <c r="JJ40"/>
      <c r="JK40"/>
      <c r="JL40"/>
      <c r="JM40" s="10"/>
      <c r="JN40" s="10"/>
      <c r="JO40" s="10"/>
      <c r="JP40"/>
      <c r="JQ40"/>
      <c r="JR40"/>
      <c r="JS40"/>
      <c r="JT40"/>
      <c r="JU40"/>
      <c r="JV40" s="10"/>
      <c r="JW40" s="10"/>
      <c r="JX40" s="10"/>
      <c r="JY40"/>
      <c r="JZ40"/>
      <c r="KA40"/>
      <c r="KB40"/>
      <c r="KC40"/>
      <c r="KD40"/>
      <c r="KE40" s="10"/>
      <c r="KF40" s="10"/>
      <c r="KG40" s="10"/>
      <c r="KH40"/>
      <c r="KI40"/>
      <c r="KJ40"/>
      <c r="KK40"/>
      <c r="KL40"/>
      <c r="KM40"/>
      <c r="KN40" s="10"/>
      <c r="KO40" s="10"/>
      <c r="KP40" s="10"/>
      <c r="KQ40"/>
      <c r="KR40"/>
      <c r="KS40"/>
      <c r="KT40"/>
      <c r="KU40"/>
      <c r="KV40"/>
      <c r="KW40" s="10"/>
      <c r="KX40" s="10"/>
      <c r="KY40" s="10"/>
      <c r="KZ40"/>
      <c r="LA40"/>
      <c r="LB40"/>
      <c r="LC40"/>
      <c r="LD40"/>
      <c r="LE40"/>
      <c r="LF40" s="10"/>
      <c r="LG40" s="10"/>
      <c r="LH40" s="10"/>
      <c r="LI40"/>
      <c r="LJ40"/>
      <c r="LK40"/>
      <c r="LL40"/>
      <c r="LM40"/>
      <c r="LN40"/>
      <c r="LO40" s="10"/>
      <c r="LP40" s="10"/>
      <c r="LQ40" s="10"/>
      <c r="LR40"/>
      <c r="LS40"/>
      <c r="LT40"/>
      <c r="LU40"/>
      <c r="LV40"/>
      <c r="LW40"/>
      <c r="LX40" s="10"/>
      <c r="LY40" s="10"/>
      <c r="LZ40" s="10"/>
      <c r="MA40"/>
      <c r="MB40"/>
      <c r="MC40"/>
      <c r="MD40"/>
      <c r="ME40"/>
      <c r="MF40"/>
      <c r="MG40" s="10"/>
      <c r="MH40" s="10"/>
      <c r="MI40" s="10"/>
      <c r="MJ40"/>
      <c r="MK40"/>
      <c r="ML40"/>
      <c r="MM40"/>
      <c r="MN40"/>
      <c r="MO40"/>
      <c r="MP40" s="10"/>
      <c r="MQ40" s="10"/>
      <c r="MR40" s="10"/>
      <c r="MS40"/>
      <c r="MT40"/>
      <c r="MU40"/>
      <c r="MV40"/>
      <c r="MW40"/>
      <c r="MX40"/>
      <c r="MY40" s="10"/>
      <c r="MZ40" s="10"/>
      <c r="NA40" s="10"/>
      <c r="NB40"/>
      <c r="NC40"/>
      <c r="ND40"/>
      <c r="NE40"/>
      <c r="NF40"/>
      <c r="NG40"/>
      <c r="NH40" s="10"/>
      <c r="NI40" s="10"/>
      <c r="NJ40" s="10"/>
      <c r="NK40"/>
      <c r="NL40"/>
      <c r="NM40"/>
      <c r="NN40"/>
      <c r="NO40"/>
      <c r="NP40"/>
      <c r="NQ40" s="10"/>
      <c r="NR40" s="10"/>
      <c r="NS40" s="10"/>
      <c r="NT40"/>
      <c r="NU40"/>
      <c r="NV40"/>
      <c r="NW40"/>
      <c r="NX40"/>
      <c r="NY40"/>
      <c r="NZ40" s="10"/>
      <c r="OA40" s="10"/>
      <c r="OB40" s="10"/>
      <c r="OC40"/>
      <c r="OD40"/>
      <c r="OE40"/>
      <c r="OF40"/>
      <c r="OG40"/>
      <c r="OH40"/>
      <c r="OI40" s="10"/>
      <c r="OJ40" s="10"/>
      <c r="OK40" s="10"/>
      <c r="OL40"/>
      <c r="OM40"/>
      <c r="ON40"/>
      <c r="OO40"/>
      <c r="OP40"/>
      <c r="OQ40"/>
      <c r="OR40" s="10"/>
      <c r="OS40" s="10"/>
      <c r="OT40" s="10"/>
      <c r="OU40"/>
      <c r="OV40"/>
      <c r="OW40"/>
      <c r="OX40"/>
      <c r="OY40"/>
      <c r="OZ40"/>
      <c r="PA40" s="10"/>
      <c r="PB40" s="10"/>
      <c r="PC40" s="10"/>
      <c r="PD40"/>
      <c r="PE40"/>
      <c r="PF40"/>
      <c r="PG40"/>
      <c r="PH40"/>
      <c r="PI40"/>
      <c r="PJ40" s="10"/>
      <c r="PK40" s="10"/>
      <c r="PL40" s="10"/>
      <c r="PM40"/>
      <c r="PN40"/>
      <c r="PO40"/>
      <c r="PP40"/>
      <c r="PQ40"/>
      <c r="PR40"/>
      <c r="PS40" s="10"/>
      <c r="PT40" s="10"/>
      <c r="PU40" s="10"/>
      <c r="PV40"/>
      <c r="PW40"/>
      <c r="PX40"/>
      <c r="PY40"/>
      <c r="PZ40"/>
      <c r="QA40"/>
      <c r="QB40" s="10"/>
      <c r="QC40" s="10"/>
      <c r="QD40" s="10"/>
      <c r="QE40"/>
      <c r="QF40"/>
      <c r="QG40"/>
      <c r="QH40"/>
      <c r="QI40"/>
      <c r="QJ40"/>
      <c r="QK40" s="10"/>
      <c r="QL40" s="10"/>
      <c r="QM40" s="10"/>
      <c r="QN40"/>
      <c r="QO40"/>
      <c r="QP40"/>
      <c r="QQ40"/>
      <c r="QR40"/>
      <c r="QS40"/>
      <c r="QT40" s="10"/>
      <c r="QU40" s="10"/>
      <c r="QV40" s="10"/>
      <c r="QW40"/>
      <c r="QX40"/>
      <c r="QY40"/>
      <c r="QZ40"/>
      <c r="RA40"/>
      <c r="RB40"/>
      <c r="RC40" s="10"/>
      <c r="RD40" s="10"/>
      <c r="RE40" s="10"/>
      <c r="RF40"/>
      <c r="RG40"/>
      <c r="RH40"/>
      <c r="RI40"/>
      <c r="RJ40"/>
      <c r="RK40"/>
      <c r="RL40" s="10"/>
      <c r="RM40" s="10"/>
      <c r="RN40" s="10"/>
      <c r="RO40"/>
      <c r="RP40"/>
      <c r="RQ40"/>
      <c r="RR40"/>
      <c r="RS40"/>
      <c r="RT40"/>
      <c r="RU40" s="10"/>
      <c r="RV40" s="10"/>
      <c r="RW40" s="10"/>
      <c r="RX40"/>
      <c r="RY40"/>
      <c r="RZ40"/>
      <c r="SA40"/>
      <c r="SB40"/>
      <c r="SC40"/>
      <c r="SD40" s="10"/>
      <c r="SE40" s="10"/>
      <c r="SF40" s="10"/>
      <c r="SG40"/>
      <c r="SH40"/>
      <c r="SI40"/>
      <c r="SJ40"/>
      <c r="SK40"/>
      <c r="SL40"/>
      <c r="SM40" s="10"/>
      <c r="SN40" s="10"/>
      <c r="SO40" s="10"/>
      <c r="SP40"/>
      <c r="SQ40"/>
      <c r="SR40"/>
      <c r="SS40"/>
      <c r="ST40"/>
      <c r="SU40"/>
      <c r="SV40" s="10"/>
      <c r="SW40" s="10"/>
      <c r="SX40" s="10"/>
      <c r="SY40"/>
      <c r="SZ40"/>
      <c r="TA40"/>
      <c r="TB40"/>
      <c r="TC40"/>
      <c r="TD40"/>
      <c r="TE40" s="10"/>
      <c r="TF40" s="10"/>
      <c r="TG40" s="10"/>
      <c r="TH40"/>
      <c r="TI40"/>
      <c r="TJ40"/>
      <c r="TK40"/>
      <c r="TL40"/>
      <c r="TM40"/>
      <c r="TN40" s="10"/>
      <c r="TO40" s="10"/>
      <c r="TP40" s="10"/>
      <c r="TQ40"/>
      <c r="TR40"/>
      <c r="TS40"/>
      <c r="TT40"/>
      <c r="TU40"/>
      <c r="TV40"/>
      <c r="TW40" s="10"/>
      <c r="TX40" s="10"/>
      <c r="TY40" s="10"/>
      <c r="TZ40"/>
      <c r="UA40"/>
      <c r="UB40"/>
      <c r="UC40"/>
      <c r="UD40"/>
      <c r="UE40"/>
      <c r="UF40" s="10"/>
      <c r="UG40" s="10"/>
      <c r="UH40" s="10"/>
      <c r="UI40"/>
      <c r="UJ40"/>
      <c r="UK40"/>
      <c r="UL40"/>
      <c r="UM40"/>
      <c r="UN40"/>
      <c r="UO40" s="10"/>
      <c r="UP40" s="10"/>
      <c r="UQ40" s="10"/>
      <c r="UR40"/>
      <c r="US40"/>
      <c r="UT40"/>
      <c r="UU40"/>
      <c r="UV40"/>
      <c r="UW40"/>
      <c r="UX40" s="10"/>
      <c r="UY40" s="10"/>
      <c r="UZ40" s="10"/>
      <c r="VA40"/>
      <c r="VB40"/>
      <c r="VC40"/>
      <c r="VD40"/>
      <c r="VE40"/>
      <c r="VF40"/>
      <c r="VG40" s="10"/>
      <c r="VH40" s="10"/>
      <c r="VI40" s="10"/>
      <c r="VJ40"/>
      <c r="VK40"/>
      <c r="VL40"/>
      <c r="VM40"/>
      <c r="VN40"/>
      <c r="VO40"/>
      <c r="VP40" s="10"/>
      <c r="VQ40" s="10"/>
      <c r="VR40" s="10"/>
      <c r="VS40"/>
      <c r="VT40"/>
      <c r="VU40"/>
      <c r="VV40"/>
      <c r="VW40"/>
      <c r="VX40"/>
      <c r="VY40" s="10"/>
      <c r="VZ40" s="10"/>
      <c r="WA40" s="10"/>
      <c r="WB40"/>
      <c r="WC40"/>
      <c r="WD40"/>
      <c r="WE40"/>
      <c r="WF40"/>
      <c r="WG40"/>
      <c r="WH40" s="10"/>
      <c r="WI40" s="10"/>
      <c r="WJ40" s="10"/>
      <c r="WK40"/>
      <c r="WL40"/>
      <c r="WM40"/>
      <c r="WN40"/>
      <c r="WO40"/>
      <c r="WP40"/>
      <c r="WQ40" s="10"/>
      <c r="WR40" s="10"/>
      <c r="WS40" s="10"/>
      <c r="WT40"/>
      <c r="WU40"/>
      <c r="WV40"/>
      <c r="WW40"/>
      <c r="WX40"/>
      <c r="WY40"/>
      <c r="WZ40" s="10"/>
      <c r="XA40" s="10"/>
      <c r="XB40" s="10"/>
      <c r="XC40"/>
      <c r="XD40"/>
      <c r="XE40"/>
      <c r="XF40"/>
      <c r="XG40"/>
      <c r="XH40"/>
      <c r="XI40" s="10"/>
      <c r="XJ40" s="10"/>
      <c r="XK40" s="10"/>
      <c r="XL40"/>
      <c r="XM40"/>
      <c r="XN40"/>
      <c r="XO40"/>
      <c r="XP40"/>
      <c r="XQ40"/>
      <c r="XR40" s="10"/>
      <c r="XS40" s="10"/>
      <c r="XT40" s="10"/>
      <c r="XU40"/>
      <c r="XV40"/>
      <c r="XW40"/>
      <c r="XX40"/>
      <c r="XY40"/>
      <c r="XZ40"/>
      <c r="YA40" s="10"/>
      <c r="YB40" s="10"/>
      <c r="YC40" s="10"/>
      <c r="YD40"/>
      <c r="YE40"/>
      <c r="YF40"/>
      <c r="YG40"/>
      <c r="YH40"/>
      <c r="YI40"/>
      <c r="YJ40" s="10"/>
      <c r="YK40" s="10"/>
      <c r="YL40" s="10"/>
      <c r="YM40"/>
      <c r="YN40"/>
      <c r="YO40"/>
      <c r="YP40"/>
      <c r="YQ40"/>
      <c r="YR40"/>
      <c r="YS40" s="10"/>
      <c r="YT40" s="10"/>
      <c r="YU40" s="10"/>
      <c r="YV40"/>
      <c r="YW40"/>
      <c r="YX40"/>
      <c r="YY40"/>
      <c r="YZ40"/>
      <c r="ZA40"/>
      <c r="ZB40" s="10"/>
      <c r="ZC40" s="10"/>
      <c r="ZD40" s="10"/>
      <c r="ZE40"/>
      <c r="ZF40"/>
      <c r="ZG40"/>
      <c r="ZH40"/>
      <c r="ZI40"/>
      <c r="ZJ40"/>
      <c r="ZK40" s="10"/>
      <c r="ZL40" s="10"/>
      <c r="ZM40" s="10"/>
      <c r="ZN40"/>
      <c r="ZO40"/>
      <c r="ZP40"/>
      <c r="ZQ40"/>
      <c r="ZR40"/>
      <c r="ZS40"/>
      <c r="ZT40" s="10"/>
      <c r="ZU40" s="10"/>
      <c r="ZV40" s="10"/>
      <c r="ZW40"/>
      <c r="ZX40"/>
      <c r="ZY40"/>
      <c r="ZZ40"/>
      <c r="AAA40"/>
      <c r="AAB40"/>
      <c r="AAC40" s="10"/>
      <c r="AAD40" s="10"/>
      <c r="AAE40" s="10"/>
      <c r="AAF40"/>
      <c r="AAG40"/>
      <c r="AAH40"/>
      <c r="AAI40"/>
      <c r="AAJ40"/>
      <c r="AAK40"/>
      <c r="AAL40" s="10"/>
      <c r="AAM40" s="10"/>
      <c r="AAN40" s="10"/>
      <c r="AAO40"/>
      <c r="AAP40"/>
      <c r="AAQ40"/>
      <c r="AAR40"/>
      <c r="AAS40"/>
      <c r="AAT40"/>
      <c r="AAU40" s="10"/>
      <c r="AAV40" s="10"/>
      <c r="AAW40" s="10"/>
      <c r="AAX40"/>
      <c r="AAY40"/>
      <c r="AAZ40"/>
      <c r="ABA40"/>
      <c r="ABB40"/>
      <c r="ABC40"/>
      <c r="ABD40" s="10"/>
      <c r="ABE40" s="10"/>
      <c r="ABF40" s="10"/>
      <c r="ABG40"/>
      <c r="ABH40"/>
      <c r="ABI40"/>
      <c r="ABJ40"/>
      <c r="ABK40"/>
      <c r="ABL40"/>
      <c r="ABM40" s="10"/>
      <c r="ABN40" s="10"/>
      <c r="ABO40" s="10"/>
      <c r="ABP40"/>
      <c r="ABQ40"/>
      <c r="ABR40"/>
      <c r="ABS40"/>
      <c r="ABT40"/>
      <c r="ABU40"/>
      <c r="ABV40" s="10"/>
      <c r="ABW40" s="10"/>
      <c r="ABX40" s="10"/>
      <c r="ABY40"/>
      <c r="ABZ40"/>
      <c r="ACA40"/>
      <c r="ACB40"/>
      <c r="ACC40"/>
      <c r="ACD40"/>
      <c r="ACE40" s="10"/>
      <c r="ACF40" s="10"/>
      <c r="ACG40" s="10"/>
      <c r="ACH40"/>
      <c r="ACI40"/>
      <c r="ACJ40"/>
      <c r="ACK40"/>
      <c r="ACL40"/>
      <c r="ACM40"/>
      <c r="ACN40" s="10"/>
      <c r="ACO40" s="10"/>
      <c r="ACP40" s="10"/>
      <c r="ACQ40"/>
      <c r="ACR40"/>
      <c r="ACS40"/>
      <c r="ACT40"/>
      <c r="ACU40"/>
      <c r="ACV40"/>
      <c r="ACW40" s="10"/>
      <c r="ACX40" s="10"/>
      <c r="ACY40" s="10"/>
      <c r="ACZ40"/>
      <c r="ADA40"/>
      <c r="ADB40"/>
      <c r="ADC40"/>
      <c r="ADD40"/>
      <c r="ADE40"/>
      <c r="ADF40" s="10"/>
      <c r="ADG40" s="10"/>
      <c r="ADH40" s="10"/>
      <c r="ADI40"/>
      <c r="ADJ40"/>
      <c r="ADK40"/>
      <c r="ADL40"/>
      <c r="ADM40"/>
      <c r="ADN40"/>
      <c r="ADO40" s="10"/>
      <c r="ADP40" s="10"/>
      <c r="ADQ40" s="10"/>
      <c r="ADR40"/>
      <c r="ADS40"/>
      <c r="ADT40"/>
      <c r="ADU40"/>
      <c r="ADV40"/>
      <c r="ADW40"/>
      <c r="ADX40" s="10"/>
      <c r="ADY40" s="10"/>
      <c r="ADZ40" s="10"/>
      <c r="AEA40"/>
      <c r="AEB40"/>
      <c r="AEC40"/>
      <c r="AED40"/>
      <c r="AEE40"/>
      <c r="AEF40"/>
      <c r="AEG40" s="10"/>
      <c r="AEH40" s="10"/>
      <c r="AEI40" s="10"/>
      <c r="AEJ40"/>
      <c r="AEK40"/>
      <c r="AEL40"/>
      <c r="AEM40"/>
      <c r="AEN40"/>
      <c r="AEO40"/>
      <c r="AEP40" s="10"/>
      <c r="AEQ40" s="10"/>
      <c r="AER40" s="10"/>
      <c r="AES40"/>
      <c r="AET40"/>
      <c r="AEU40"/>
      <c r="AEV40"/>
      <c r="AEW40"/>
      <c r="AEX40"/>
      <c r="AEY40" s="10"/>
      <c r="AEZ40" s="10"/>
      <c r="AFA40" s="10"/>
      <c r="AFB40"/>
      <c r="AFC40"/>
      <c r="AFD40"/>
      <c r="AFE40"/>
      <c r="AFF40"/>
      <c r="AFG40"/>
      <c r="AFH40" s="10"/>
      <c r="AFI40" s="10"/>
      <c r="AFJ40" s="10"/>
      <c r="AFK40"/>
      <c r="AFL40"/>
      <c r="AFM40"/>
      <c r="AFN40"/>
      <c r="AFO40"/>
      <c r="AFP40"/>
      <c r="AFQ40" s="10"/>
      <c r="AFR40" s="10"/>
      <c r="AFS40" s="10"/>
      <c r="AFT40"/>
      <c r="AFU40"/>
      <c r="AFV40"/>
      <c r="AFW40"/>
      <c r="AFX40"/>
      <c r="AFY40"/>
      <c r="AFZ40" s="10"/>
      <c r="AGA40" s="10"/>
      <c r="AGB40" s="10"/>
      <c r="AGC40"/>
      <c r="AGD40"/>
      <c r="AGE40"/>
      <c r="AGF40"/>
      <c r="AGG40"/>
      <c r="AGH40"/>
      <c r="AGI40" s="10"/>
      <c r="AGJ40" s="10"/>
      <c r="AGK40" s="10"/>
      <c r="AGL40"/>
      <c r="AGM40"/>
      <c r="AGN40"/>
      <c r="AGO40"/>
      <c r="AGP40"/>
      <c r="AGQ40"/>
      <c r="AGR40" s="10"/>
      <c r="AGS40" s="10"/>
      <c r="AGT40" s="10"/>
      <c r="AGU40"/>
      <c r="AGV40"/>
      <c r="AGW40"/>
      <c r="AGX40"/>
      <c r="AGY40"/>
      <c r="AGZ40"/>
      <c r="AHA40" s="10"/>
      <c r="AHB40" s="10"/>
      <c r="AHC40" s="10"/>
      <c r="AHD40"/>
      <c r="AHE40"/>
      <c r="AHF40"/>
      <c r="AHG40"/>
      <c r="AHH40"/>
      <c r="AHI40"/>
      <c r="AHJ40" s="10"/>
      <c r="AHK40" s="10"/>
      <c r="AHL40" s="10"/>
      <c r="AHM40"/>
      <c r="AHN40"/>
      <c r="AHO40"/>
      <c r="AHP40"/>
      <c r="AHQ40"/>
      <c r="AHR40"/>
      <c r="AHS40" s="10"/>
      <c r="AHT40" s="10"/>
      <c r="AHU40" s="10"/>
      <c r="AHV40"/>
      <c r="AHW40"/>
      <c r="AHX40"/>
      <c r="AHY40"/>
      <c r="AHZ40"/>
      <c r="AIA40"/>
      <c r="AIB40" s="10"/>
      <c r="AIC40" s="10"/>
      <c r="AID40" s="10"/>
      <c r="AIE40"/>
      <c r="AIF40"/>
      <c r="AIG40"/>
      <c r="AIH40"/>
      <c r="AII40"/>
      <c r="AIJ40"/>
      <c r="AIK40" s="10"/>
      <c r="AIL40" s="10"/>
      <c r="AIM40" s="10"/>
      <c r="AIN40"/>
      <c r="AIO40"/>
      <c r="AIP40"/>
      <c r="AIQ40"/>
      <c r="AIR40"/>
      <c r="AIS40"/>
      <c r="AIT40" s="10"/>
      <c r="AIU40" s="10"/>
      <c r="AIV40" s="10"/>
      <c r="AIW40"/>
      <c r="AIX40"/>
      <c r="AIY40"/>
      <c r="AIZ40"/>
      <c r="AJA40"/>
      <c r="AJB40"/>
      <c r="AJC40" s="10"/>
      <c r="AJD40" s="10"/>
      <c r="AJE40" s="10"/>
      <c r="AJF40"/>
      <c r="AJG40"/>
      <c r="AJH40"/>
      <c r="AJI40"/>
      <c r="AJJ40"/>
      <c r="AJK40"/>
      <c r="AJL40" s="10"/>
      <c r="AJM40" s="10"/>
      <c r="AJN40" s="10"/>
    </row>
    <row r="41" spans="1:950" s="32" customFormat="1" ht="16.5" customHeight="1" x14ac:dyDescent="0.25">
      <c r="A41" s="115" t="s">
        <v>74</v>
      </c>
      <c r="B41" s="113" t="s">
        <v>115</v>
      </c>
      <c r="C41" s="10"/>
      <c r="D41" s="10"/>
      <c r="E41" s="10"/>
      <c r="F41"/>
      <c r="G41"/>
      <c r="H41"/>
      <c r="I41"/>
      <c r="J41"/>
      <c r="K41"/>
      <c r="L41" s="10"/>
      <c r="M41" s="10"/>
      <c r="N41" s="10"/>
      <c r="O41"/>
      <c r="P41"/>
      <c r="Q41"/>
      <c r="R41"/>
      <c r="S41"/>
      <c r="T41"/>
      <c r="U41" s="10"/>
      <c r="V41" s="10"/>
      <c r="W41" s="10"/>
      <c r="X41"/>
      <c r="Y41"/>
      <c r="Z41"/>
      <c r="AA41"/>
      <c r="AB41"/>
      <c r="AC41"/>
      <c r="AD41" s="10"/>
      <c r="AE41" s="10"/>
      <c r="AF41" s="10"/>
      <c r="AG41"/>
      <c r="AH41"/>
      <c r="AI41"/>
      <c r="AJ41"/>
      <c r="AK41"/>
      <c r="AL41"/>
      <c r="AM41" s="10"/>
      <c r="AN41" s="10"/>
      <c r="AO41" s="10"/>
      <c r="AP41"/>
      <c r="AQ41"/>
      <c r="AR41"/>
      <c r="AS41"/>
      <c r="AT41"/>
      <c r="AU41"/>
      <c r="AV41" s="10"/>
      <c r="AW41" s="10"/>
      <c r="AX41" s="10"/>
      <c r="AY41"/>
      <c r="AZ41"/>
      <c r="BA41"/>
      <c r="BB41"/>
      <c r="BC41"/>
      <c r="BD41"/>
      <c r="BE41" s="10"/>
      <c r="BF41" s="10"/>
      <c r="BG41" s="10"/>
      <c r="BH41"/>
      <c r="BI41"/>
      <c r="BJ41"/>
      <c r="BK41"/>
      <c r="BL41"/>
      <c r="BM41"/>
      <c r="BN41" s="10"/>
      <c r="BO41" s="10"/>
      <c r="BP41" s="10"/>
      <c r="BQ41"/>
      <c r="BR41"/>
      <c r="BS41"/>
      <c r="BT41"/>
      <c r="BU41"/>
      <c r="BV41"/>
      <c r="BW41" s="10"/>
      <c r="BX41" s="10"/>
      <c r="BY41" s="10"/>
      <c r="BZ41"/>
      <c r="CA41"/>
      <c r="CB41"/>
      <c r="CC41"/>
      <c r="CD41"/>
      <c r="CE41"/>
      <c r="CF41" s="10"/>
      <c r="CG41" s="10"/>
      <c r="CH41" s="10"/>
      <c r="CI41"/>
      <c r="CJ41"/>
      <c r="CK41"/>
      <c r="CL41"/>
      <c r="CM41"/>
      <c r="CN41"/>
      <c r="CO41" s="10"/>
      <c r="CP41" s="10"/>
      <c r="CQ41" s="10"/>
      <c r="CR41"/>
      <c r="CS41"/>
      <c r="CT41"/>
      <c r="CU41"/>
      <c r="CV41"/>
      <c r="CW41"/>
      <c r="CX41" s="10"/>
      <c r="CY41" s="10"/>
      <c r="CZ41" s="10"/>
      <c r="DA41"/>
      <c r="DB41"/>
      <c r="DC41"/>
      <c r="DD41"/>
      <c r="DE41"/>
      <c r="DF41"/>
      <c r="DG41" s="10"/>
      <c r="DH41" s="10"/>
      <c r="DI41" s="10"/>
      <c r="DJ41"/>
      <c r="DK41"/>
      <c r="DL41"/>
      <c r="DM41"/>
      <c r="DN41"/>
      <c r="DO41"/>
      <c r="DP41" s="10"/>
      <c r="DQ41" s="10"/>
      <c r="DR41" s="10"/>
      <c r="DS41"/>
      <c r="DT41"/>
      <c r="DU41"/>
      <c r="DV41"/>
      <c r="DW41"/>
      <c r="DX41"/>
      <c r="DY41" s="10"/>
      <c r="DZ41" s="10"/>
      <c r="EA41" s="10"/>
      <c r="EB41"/>
      <c r="EC41"/>
      <c r="ED41"/>
      <c r="EE41"/>
      <c r="EF41"/>
      <c r="EG41"/>
      <c r="EH41" s="10"/>
      <c r="EI41" s="10"/>
      <c r="EJ41" s="10"/>
      <c r="EK41"/>
      <c r="EL41"/>
      <c r="EM41"/>
      <c r="EN41"/>
      <c r="EO41"/>
      <c r="EP41"/>
      <c r="EQ41" s="10"/>
      <c r="ER41" s="10"/>
      <c r="ES41" s="10"/>
      <c r="ET41"/>
      <c r="EU41"/>
      <c r="EV41"/>
      <c r="EW41"/>
      <c r="EX41"/>
      <c r="EY41"/>
      <c r="EZ41" s="10"/>
      <c r="FA41" s="10"/>
      <c r="FB41" s="10"/>
      <c r="FC41"/>
      <c r="FD41"/>
      <c r="FE41"/>
      <c r="FF41"/>
      <c r="FG41"/>
      <c r="FH41"/>
      <c r="FI41" s="10"/>
      <c r="FJ41" s="10"/>
      <c r="FK41" s="10"/>
      <c r="FL41"/>
      <c r="FM41"/>
      <c r="FN41"/>
      <c r="FO41"/>
      <c r="FP41"/>
      <c r="FQ41"/>
      <c r="FR41" s="10"/>
      <c r="FS41" s="10"/>
      <c r="FT41" s="10"/>
      <c r="FU41"/>
      <c r="FV41"/>
      <c r="FW41"/>
      <c r="FX41"/>
      <c r="FY41"/>
      <c r="FZ41"/>
      <c r="GA41" s="10"/>
      <c r="GB41" s="10"/>
      <c r="GC41" s="10"/>
      <c r="GD41"/>
      <c r="GE41"/>
      <c r="GF41"/>
      <c r="GG41"/>
      <c r="GH41"/>
      <c r="GI41"/>
      <c r="GJ41" s="10"/>
      <c r="GK41" s="10"/>
      <c r="GL41" s="10"/>
      <c r="GM41"/>
      <c r="GN41"/>
      <c r="GO41"/>
      <c r="GP41"/>
      <c r="GQ41"/>
      <c r="GR41"/>
      <c r="GS41" s="10"/>
      <c r="GT41" s="10"/>
      <c r="GU41" s="10"/>
      <c r="GV41"/>
      <c r="GW41"/>
      <c r="GX41"/>
      <c r="GY41"/>
      <c r="GZ41"/>
      <c r="HA41"/>
      <c r="HB41" s="10"/>
      <c r="HC41" s="10"/>
      <c r="HD41" s="10"/>
      <c r="HE41"/>
      <c r="HF41"/>
      <c r="HG41"/>
      <c r="HH41"/>
      <c r="HI41"/>
      <c r="HJ41"/>
      <c r="HK41" s="10"/>
      <c r="HL41" s="10"/>
      <c r="HM41" s="10"/>
      <c r="HN41"/>
      <c r="HO41"/>
      <c r="HP41"/>
      <c r="HQ41"/>
      <c r="HR41"/>
      <c r="HS41"/>
      <c r="HT41" s="10"/>
      <c r="HU41" s="10"/>
      <c r="HV41" s="10"/>
      <c r="HW41"/>
      <c r="HX41"/>
      <c r="HY41"/>
      <c r="HZ41"/>
      <c r="IA41"/>
      <c r="IB41"/>
      <c r="IC41" s="10"/>
      <c r="ID41" s="10"/>
      <c r="IE41" s="10"/>
      <c r="IF41"/>
      <c r="IG41"/>
      <c r="IH41"/>
      <c r="II41"/>
      <c r="IJ41"/>
      <c r="IK41"/>
      <c r="IL41" s="10"/>
      <c r="IM41" s="10"/>
      <c r="IN41" s="10"/>
      <c r="IO41"/>
      <c r="IP41"/>
      <c r="IQ41"/>
      <c r="IR41"/>
      <c r="IS41"/>
      <c r="IT41"/>
      <c r="IU41" s="10"/>
      <c r="IV41" s="10"/>
      <c r="IW41" s="10"/>
      <c r="IX41"/>
      <c r="IY41"/>
      <c r="IZ41"/>
      <c r="JA41"/>
      <c r="JB41"/>
      <c r="JC41"/>
      <c r="JD41" s="10"/>
      <c r="JE41" s="10"/>
      <c r="JF41" s="10"/>
      <c r="JG41"/>
      <c r="JH41"/>
      <c r="JI41"/>
      <c r="JJ41"/>
      <c r="JK41"/>
      <c r="JL41"/>
      <c r="JM41" s="10"/>
      <c r="JN41" s="10"/>
      <c r="JO41" s="10"/>
      <c r="JP41"/>
      <c r="JQ41"/>
      <c r="JR41"/>
      <c r="JS41"/>
      <c r="JT41"/>
      <c r="JU41"/>
      <c r="JV41" s="10"/>
      <c r="JW41" s="10"/>
      <c r="JX41" s="10"/>
      <c r="JY41"/>
      <c r="JZ41"/>
      <c r="KA41"/>
      <c r="KB41"/>
      <c r="KC41"/>
      <c r="KD41"/>
      <c r="KE41" s="10"/>
      <c r="KF41" s="10"/>
      <c r="KG41" s="10"/>
      <c r="KH41"/>
      <c r="KI41"/>
      <c r="KJ41"/>
      <c r="KK41"/>
      <c r="KL41"/>
      <c r="KM41"/>
      <c r="KN41" s="10"/>
      <c r="KO41" s="10"/>
      <c r="KP41" s="10"/>
      <c r="KQ41"/>
      <c r="KR41"/>
      <c r="KS41"/>
      <c r="KT41"/>
      <c r="KU41"/>
      <c r="KV41"/>
      <c r="KW41" s="10"/>
      <c r="KX41" s="10"/>
      <c r="KY41" s="10"/>
      <c r="KZ41"/>
      <c r="LA41"/>
      <c r="LB41"/>
      <c r="LC41"/>
      <c r="LD41"/>
      <c r="LE41"/>
      <c r="LF41" s="10"/>
      <c r="LG41" s="10"/>
      <c r="LH41" s="10"/>
      <c r="LI41"/>
      <c r="LJ41"/>
      <c r="LK41"/>
      <c r="LL41"/>
      <c r="LM41"/>
      <c r="LN41"/>
      <c r="LO41" s="10"/>
      <c r="LP41" s="10"/>
      <c r="LQ41" s="10"/>
      <c r="LR41"/>
      <c r="LS41"/>
      <c r="LT41"/>
      <c r="LU41"/>
      <c r="LV41"/>
      <c r="LW41"/>
      <c r="LX41" s="10"/>
      <c r="LY41" s="10"/>
      <c r="LZ41" s="10"/>
      <c r="MA41"/>
      <c r="MB41"/>
      <c r="MC41"/>
      <c r="MD41"/>
      <c r="ME41"/>
      <c r="MF41"/>
      <c r="MG41" s="10"/>
      <c r="MH41" s="10"/>
      <c r="MI41" s="10"/>
      <c r="MJ41"/>
      <c r="MK41"/>
      <c r="ML41"/>
      <c r="MM41"/>
      <c r="MN41"/>
      <c r="MO41"/>
      <c r="MP41" s="10"/>
      <c r="MQ41" s="10"/>
      <c r="MR41" s="10"/>
      <c r="MS41"/>
      <c r="MT41"/>
      <c r="MU41"/>
      <c r="MV41"/>
      <c r="MW41"/>
      <c r="MX41"/>
      <c r="MY41" s="10"/>
      <c r="MZ41" s="10"/>
      <c r="NA41" s="10"/>
      <c r="NB41"/>
      <c r="NC41"/>
      <c r="ND41"/>
      <c r="NE41"/>
      <c r="NF41"/>
      <c r="NG41"/>
      <c r="NH41" s="10"/>
      <c r="NI41" s="10"/>
      <c r="NJ41" s="10"/>
      <c r="NK41"/>
      <c r="NL41"/>
      <c r="NM41"/>
      <c r="NN41"/>
      <c r="NO41"/>
      <c r="NP41"/>
      <c r="NQ41" s="10"/>
      <c r="NR41" s="10"/>
      <c r="NS41" s="10"/>
      <c r="NT41"/>
      <c r="NU41"/>
      <c r="NV41"/>
      <c r="NW41"/>
      <c r="NX41"/>
      <c r="NY41"/>
      <c r="NZ41" s="10"/>
      <c r="OA41" s="10"/>
      <c r="OB41" s="10"/>
      <c r="OC41"/>
      <c r="OD41"/>
      <c r="OE41"/>
      <c r="OF41"/>
      <c r="OG41"/>
      <c r="OH41"/>
      <c r="OI41" s="10"/>
      <c r="OJ41" s="10"/>
      <c r="OK41" s="10"/>
      <c r="OL41"/>
      <c r="OM41"/>
      <c r="ON41"/>
      <c r="OO41"/>
      <c r="OP41"/>
      <c r="OQ41"/>
      <c r="OR41" s="10"/>
      <c r="OS41" s="10"/>
      <c r="OT41" s="10"/>
      <c r="OU41"/>
      <c r="OV41"/>
      <c r="OW41"/>
      <c r="OX41"/>
      <c r="OY41"/>
      <c r="OZ41"/>
      <c r="PA41" s="10"/>
      <c r="PB41" s="10"/>
      <c r="PC41" s="10"/>
      <c r="PD41"/>
      <c r="PE41"/>
      <c r="PF41"/>
      <c r="PG41"/>
      <c r="PH41"/>
      <c r="PI41"/>
      <c r="PJ41" s="10"/>
      <c r="PK41" s="10"/>
      <c r="PL41" s="10"/>
      <c r="PM41"/>
      <c r="PN41"/>
      <c r="PO41"/>
      <c r="PP41"/>
      <c r="PQ41"/>
      <c r="PR41"/>
      <c r="PS41" s="10"/>
      <c r="PT41" s="10"/>
      <c r="PU41" s="10"/>
      <c r="PV41"/>
      <c r="PW41"/>
      <c r="PX41"/>
      <c r="PY41"/>
      <c r="PZ41"/>
      <c r="QA41"/>
      <c r="QB41" s="10"/>
      <c r="QC41" s="10"/>
      <c r="QD41" s="10"/>
      <c r="QE41"/>
      <c r="QF41"/>
      <c r="QG41"/>
      <c r="QH41"/>
      <c r="QI41"/>
      <c r="QJ41"/>
      <c r="QK41" s="10"/>
      <c r="QL41" s="10"/>
      <c r="QM41" s="10"/>
      <c r="QN41"/>
      <c r="QO41"/>
      <c r="QP41"/>
      <c r="QQ41"/>
      <c r="QR41"/>
      <c r="QS41"/>
      <c r="QT41" s="10"/>
      <c r="QU41" s="10"/>
      <c r="QV41" s="10"/>
      <c r="QW41"/>
      <c r="QX41"/>
      <c r="QY41"/>
      <c r="QZ41"/>
      <c r="RA41"/>
      <c r="RB41"/>
      <c r="RC41" s="10"/>
      <c r="RD41" s="10"/>
      <c r="RE41" s="10"/>
      <c r="RF41"/>
      <c r="RG41"/>
      <c r="RH41"/>
      <c r="RI41"/>
      <c r="RJ41"/>
      <c r="RK41"/>
      <c r="RL41" s="10"/>
      <c r="RM41" s="10"/>
      <c r="RN41" s="10"/>
      <c r="RO41"/>
      <c r="RP41"/>
      <c r="RQ41"/>
      <c r="RR41"/>
      <c r="RS41"/>
      <c r="RT41"/>
      <c r="RU41" s="10"/>
      <c r="RV41" s="10"/>
      <c r="RW41" s="10"/>
      <c r="RX41"/>
      <c r="RY41"/>
      <c r="RZ41"/>
      <c r="SA41"/>
      <c r="SB41"/>
      <c r="SC41"/>
      <c r="SD41" s="10"/>
      <c r="SE41" s="10"/>
      <c r="SF41" s="10"/>
      <c r="SG41"/>
      <c r="SH41"/>
      <c r="SI41"/>
      <c r="SJ41"/>
      <c r="SK41"/>
      <c r="SL41"/>
      <c r="SM41" s="10"/>
      <c r="SN41" s="10"/>
      <c r="SO41" s="10"/>
      <c r="SP41"/>
      <c r="SQ41"/>
      <c r="SR41"/>
      <c r="SS41"/>
      <c r="ST41"/>
      <c r="SU41"/>
      <c r="SV41" s="10"/>
      <c r="SW41" s="10"/>
      <c r="SX41" s="10"/>
      <c r="SY41"/>
      <c r="SZ41"/>
      <c r="TA41"/>
      <c r="TB41"/>
      <c r="TC41"/>
      <c r="TD41"/>
      <c r="TE41" s="10"/>
      <c r="TF41" s="10"/>
      <c r="TG41" s="10"/>
      <c r="TH41"/>
      <c r="TI41"/>
      <c r="TJ41"/>
      <c r="TK41"/>
      <c r="TL41"/>
      <c r="TM41"/>
      <c r="TN41" s="10"/>
      <c r="TO41" s="10"/>
      <c r="TP41" s="10"/>
      <c r="TQ41"/>
      <c r="TR41"/>
      <c r="TS41"/>
      <c r="TT41"/>
      <c r="TU41"/>
      <c r="TV41"/>
      <c r="TW41" s="10"/>
      <c r="TX41" s="10"/>
      <c r="TY41" s="10"/>
      <c r="TZ41"/>
      <c r="UA41"/>
      <c r="UB41"/>
      <c r="UC41"/>
      <c r="UD41"/>
      <c r="UE41"/>
      <c r="UF41" s="10"/>
      <c r="UG41" s="10"/>
      <c r="UH41" s="10"/>
      <c r="UI41"/>
      <c r="UJ41"/>
      <c r="UK41"/>
      <c r="UL41"/>
      <c r="UM41"/>
      <c r="UN41"/>
      <c r="UO41" s="10"/>
      <c r="UP41" s="10"/>
      <c r="UQ41" s="10"/>
      <c r="UR41"/>
      <c r="US41"/>
      <c r="UT41"/>
      <c r="UU41"/>
      <c r="UV41"/>
      <c r="UW41"/>
      <c r="UX41" s="10"/>
      <c r="UY41" s="10"/>
      <c r="UZ41" s="10"/>
      <c r="VA41"/>
      <c r="VB41"/>
      <c r="VC41"/>
      <c r="VD41"/>
      <c r="VE41"/>
      <c r="VF41"/>
      <c r="VG41" s="10"/>
      <c r="VH41" s="10"/>
      <c r="VI41" s="10"/>
      <c r="VJ41"/>
      <c r="VK41"/>
      <c r="VL41"/>
      <c r="VM41"/>
      <c r="VN41"/>
      <c r="VO41"/>
      <c r="VP41" s="10"/>
      <c r="VQ41" s="10"/>
      <c r="VR41" s="10"/>
      <c r="VS41"/>
      <c r="VT41"/>
      <c r="VU41"/>
      <c r="VV41"/>
      <c r="VW41"/>
      <c r="VX41"/>
      <c r="VY41" s="10"/>
      <c r="VZ41" s="10"/>
      <c r="WA41" s="10"/>
      <c r="WB41"/>
      <c r="WC41"/>
      <c r="WD41"/>
      <c r="WE41"/>
      <c r="WF41"/>
      <c r="WG41"/>
      <c r="WH41" s="10"/>
      <c r="WI41" s="10"/>
      <c r="WJ41" s="10"/>
      <c r="WK41"/>
      <c r="WL41"/>
      <c r="WM41"/>
      <c r="WN41"/>
      <c r="WO41"/>
      <c r="WP41"/>
      <c r="WQ41" s="10"/>
      <c r="WR41" s="10"/>
      <c r="WS41" s="10"/>
      <c r="WT41"/>
      <c r="WU41"/>
      <c r="WV41"/>
      <c r="WW41"/>
      <c r="WX41"/>
      <c r="WY41"/>
      <c r="WZ41" s="10"/>
      <c r="XA41" s="10"/>
      <c r="XB41" s="10"/>
      <c r="XC41"/>
      <c r="XD41"/>
      <c r="XE41"/>
      <c r="XF41"/>
      <c r="XG41"/>
      <c r="XH41"/>
      <c r="XI41" s="10"/>
      <c r="XJ41" s="10"/>
      <c r="XK41" s="10"/>
      <c r="XL41"/>
      <c r="XM41"/>
      <c r="XN41"/>
      <c r="XO41"/>
      <c r="XP41"/>
      <c r="XQ41"/>
      <c r="XR41" s="10"/>
      <c r="XS41" s="10"/>
      <c r="XT41" s="10"/>
      <c r="XU41"/>
      <c r="XV41"/>
      <c r="XW41"/>
      <c r="XX41"/>
      <c r="XY41"/>
      <c r="XZ41"/>
      <c r="YA41" s="10"/>
      <c r="YB41" s="10"/>
      <c r="YC41" s="10"/>
      <c r="YD41"/>
      <c r="YE41"/>
      <c r="YF41"/>
      <c r="YG41"/>
      <c r="YH41"/>
      <c r="YI41"/>
      <c r="YJ41" s="10"/>
      <c r="YK41" s="10"/>
      <c r="YL41" s="10"/>
      <c r="YM41"/>
      <c r="YN41"/>
      <c r="YO41"/>
      <c r="YP41"/>
      <c r="YQ41"/>
      <c r="YR41"/>
      <c r="YS41" s="10"/>
      <c r="YT41" s="10"/>
      <c r="YU41" s="10"/>
      <c r="YV41"/>
      <c r="YW41"/>
      <c r="YX41"/>
      <c r="YY41"/>
      <c r="YZ41"/>
      <c r="ZA41"/>
      <c r="ZB41" s="10"/>
      <c r="ZC41" s="10"/>
      <c r="ZD41" s="10"/>
      <c r="ZE41"/>
      <c r="ZF41"/>
      <c r="ZG41"/>
      <c r="ZH41"/>
      <c r="ZI41"/>
      <c r="ZJ41"/>
      <c r="ZK41" s="10"/>
      <c r="ZL41" s="10"/>
      <c r="ZM41" s="10"/>
      <c r="ZN41"/>
      <c r="ZO41"/>
      <c r="ZP41"/>
      <c r="ZQ41"/>
      <c r="ZR41"/>
      <c r="ZS41"/>
      <c r="ZT41" s="10"/>
      <c r="ZU41" s="10"/>
      <c r="ZV41" s="10"/>
      <c r="ZW41"/>
      <c r="ZX41"/>
      <c r="ZY41"/>
      <c r="ZZ41"/>
      <c r="AAA41"/>
      <c r="AAB41"/>
      <c r="AAC41" s="10"/>
      <c r="AAD41" s="10"/>
      <c r="AAE41" s="10"/>
      <c r="AAF41"/>
      <c r="AAG41"/>
      <c r="AAH41"/>
      <c r="AAI41"/>
      <c r="AAJ41"/>
      <c r="AAK41"/>
      <c r="AAL41" s="10"/>
      <c r="AAM41" s="10"/>
      <c r="AAN41" s="10"/>
      <c r="AAO41"/>
      <c r="AAP41"/>
      <c r="AAQ41"/>
      <c r="AAR41"/>
      <c r="AAS41"/>
      <c r="AAT41"/>
      <c r="AAU41" s="10"/>
      <c r="AAV41" s="10"/>
      <c r="AAW41" s="10"/>
      <c r="AAX41"/>
      <c r="AAY41"/>
      <c r="AAZ41"/>
      <c r="ABA41"/>
      <c r="ABB41"/>
      <c r="ABC41"/>
      <c r="ABD41" s="10"/>
      <c r="ABE41" s="10"/>
      <c r="ABF41" s="10"/>
      <c r="ABG41"/>
      <c r="ABH41"/>
      <c r="ABI41"/>
      <c r="ABJ41"/>
      <c r="ABK41"/>
      <c r="ABL41"/>
      <c r="ABM41" s="10"/>
      <c r="ABN41" s="10"/>
      <c r="ABO41" s="10"/>
      <c r="ABP41"/>
      <c r="ABQ41"/>
      <c r="ABR41"/>
      <c r="ABS41"/>
      <c r="ABT41"/>
      <c r="ABU41"/>
      <c r="ABV41" s="10"/>
      <c r="ABW41" s="10"/>
      <c r="ABX41" s="10"/>
      <c r="ABY41"/>
      <c r="ABZ41"/>
      <c r="ACA41"/>
      <c r="ACB41"/>
      <c r="ACC41"/>
      <c r="ACD41"/>
      <c r="ACE41" s="10"/>
      <c r="ACF41" s="10"/>
      <c r="ACG41" s="10"/>
      <c r="ACH41"/>
      <c r="ACI41"/>
      <c r="ACJ41"/>
      <c r="ACK41"/>
      <c r="ACL41"/>
      <c r="ACM41"/>
      <c r="ACN41" s="10"/>
      <c r="ACO41" s="10"/>
      <c r="ACP41" s="10"/>
      <c r="ACQ41"/>
      <c r="ACR41"/>
      <c r="ACS41"/>
      <c r="ACT41"/>
      <c r="ACU41"/>
      <c r="ACV41"/>
      <c r="ACW41" s="10"/>
      <c r="ACX41" s="10"/>
      <c r="ACY41" s="10"/>
      <c r="ACZ41"/>
      <c r="ADA41"/>
      <c r="ADB41"/>
      <c r="ADC41"/>
      <c r="ADD41"/>
      <c r="ADE41"/>
      <c r="ADF41" s="10"/>
      <c r="ADG41" s="10"/>
      <c r="ADH41" s="10"/>
      <c r="ADI41"/>
      <c r="ADJ41"/>
      <c r="ADK41"/>
      <c r="ADL41"/>
      <c r="ADM41"/>
      <c r="ADN41"/>
      <c r="ADO41" s="10"/>
      <c r="ADP41" s="10"/>
      <c r="ADQ41" s="10"/>
      <c r="ADR41"/>
      <c r="ADS41"/>
      <c r="ADT41"/>
      <c r="ADU41"/>
      <c r="ADV41"/>
      <c r="ADW41"/>
      <c r="ADX41" s="10"/>
      <c r="ADY41" s="10"/>
      <c r="ADZ41" s="10"/>
      <c r="AEA41"/>
      <c r="AEB41"/>
      <c r="AEC41"/>
      <c r="AED41"/>
      <c r="AEE41"/>
      <c r="AEF41"/>
      <c r="AEG41" s="10"/>
      <c r="AEH41" s="10"/>
      <c r="AEI41" s="10"/>
      <c r="AEJ41"/>
      <c r="AEK41"/>
      <c r="AEL41"/>
      <c r="AEM41"/>
      <c r="AEN41"/>
      <c r="AEO41"/>
      <c r="AEP41" s="10"/>
      <c r="AEQ41" s="10"/>
      <c r="AER41" s="10"/>
      <c r="AES41"/>
      <c r="AET41"/>
      <c r="AEU41"/>
      <c r="AEV41"/>
      <c r="AEW41"/>
      <c r="AEX41"/>
      <c r="AEY41" s="10"/>
      <c r="AEZ41" s="10"/>
      <c r="AFA41" s="10"/>
      <c r="AFB41"/>
      <c r="AFC41"/>
      <c r="AFD41"/>
      <c r="AFE41"/>
      <c r="AFF41"/>
      <c r="AFG41"/>
      <c r="AFH41" s="10"/>
      <c r="AFI41" s="10"/>
      <c r="AFJ41" s="10"/>
      <c r="AFK41"/>
      <c r="AFL41"/>
      <c r="AFM41"/>
      <c r="AFN41"/>
      <c r="AFO41"/>
      <c r="AFP41"/>
      <c r="AFQ41" s="10"/>
      <c r="AFR41" s="10"/>
      <c r="AFS41" s="10"/>
      <c r="AFT41"/>
      <c r="AFU41"/>
      <c r="AFV41"/>
      <c r="AFW41"/>
      <c r="AFX41"/>
      <c r="AFY41"/>
      <c r="AFZ41" s="10"/>
      <c r="AGA41" s="10"/>
      <c r="AGB41" s="10"/>
      <c r="AGC41"/>
      <c r="AGD41"/>
      <c r="AGE41"/>
      <c r="AGF41"/>
      <c r="AGG41"/>
      <c r="AGH41"/>
      <c r="AGI41" s="10"/>
      <c r="AGJ41" s="10"/>
      <c r="AGK41" s="10"/>
      <c r="AGL41"/>
      <c r="AGM41"/>
      <c r="AGN41"/>
      <c r="AGO41"/>
      <c r="AGP41"/>
      <c r="AGQ41"/>
      <c r="AGR41" s="10"/>
      <c r="AGS41" s="10"/>
      <c r="AGT41" s="10"/>
      <c r="AGU41"/>
      <c r="AGV41"/>
      <c r="AGW41"/>
      <c r="AGX41"/>
      <c r="AGY41"/>
      <c r="AGZ41"/>
      <c r="AHA41" s="10"/>
      <c r="AHB41" s="10"/>
      <c r="AHC41" s="10"/>
      <c r="AHD41"/>
      <c r="AHE41"/>
      <c r="AHF41"/>
      <c r="AHG41"/>
      <c r="AHH41"/>
      <c r="AHI41"/>
      <c r="AHJ41" s="10"/>
      <c r="AHK41" s="10"/>
      <c r="AHL41" s="10"/>
      <c r="AHM41"/>
      <c r="AHN41"/>
      <c r="AHO41"/>
      <c r="AHP41"/>
      <c r="AHQ41"/>
      <c r="AHR41"/>
      <c r="AHS41" s="10"/>
      <c r="AHT41" s="10"/>
      <c r="AHU41" s="10"/>
      <c r="AHV41"/>
      <c r="AHW41"/>
      <c r="AHX41"/>
      <c r="AHY41"/>
      <c r="AHZ41"/>
      <c r="AIA41"/>
      <c r="AIB41" s="10"/>
      <c r="AIC41" s="10"/>
      <c r="AID41" s="10"/>
      <c r="AIE41"/>
      <c r="AIF41"/>
      <c r="AIG41"/>
      <c r="AIH41"/>
      <c r="AII41"/>
      <c r="AIJ41"/>
      <c r="AIK41" s="10"/>
      <c r="AIL41" s="10"/>
      <c r="AIM41" s="10"/>
      <c r="AIN41"/>
      <c r="AIO41"/>
      <c r="AIP41"/>
      <c r="AIQ41"/>
      <c r="AIR41"/>
      <c r="AIS41"/>
      <c r="AIT41" s="10"/>
      <c r="AIU41" s="10"/>
      <c r="AIV41" s="10"/>
      <c r="AIW41"/>
      <c r="AIX41"/>
      <c r="AIY41"/>
      <c r="AIZ41"/>
      <c r="AJA41"/>
      <c r="AJB41"/>
      <c r="AJC41" s="10"/>
      <c r="AJD41" s="10"/>
      <c r="AJE41" s="10"/>
      <c r="AJF41"/>
      <c r="AJG41"/>
      <c r="AJH41"/>
      <c r="AJI41"/>
      <c r="AJJ41"/>
      <c r="AJK41"/>
      <c r="AJL41" s="10"/>
      <c r="AJM41" s="10"/>
      <c r="AJN41" s="10"/>
    </row>
    <row r="42" spans="1:950" s="32" customFormat="1" ht="16.5" customHeight="1" x14ac:dyDescent="0.25">
      <c r="A42" s="115" t="s">
        <v>75</v>
      </c>
      <c r="B42" s="113" t="str">
        <f>B41</f>
        <v>Çağrı Mektubunda Belirtilmemektedir.</v>
      </c>
      <c r="C42" s="10"/>
      <c r="D42" s="10"/>
      <c r="E42" s="10"/>
      <c r="F42"/>
      <c r="G42"/>
      <c r="H42"/>
      <c r="I42"/>
      <c r="J42"/>
      <c r="K42"/>
      <c r="L42" s="10"/>
      <c r="M42" s="10"/>
      <c r="N42" s="10"/>
      <c r="O42"/>
      <c r="P42"/>
      <c r="Q42"/>
      <c r="R42"/>
      <c r="S42"/>
      <c r="T42"/>
      <c r="U42" s="10"/>
      <c r="V42" s="10"/>
      <c r="W42" s="10"/>
      <c r="X42"/>
      <c r="Y42"/>
      <c r="Z42"/>
      <c r="AA42"/>
      <c r="AB42"/>
      <c r="AC42"/>
      <c r="AD42" s="10"/>
      <c r="AE42" s="10"/>
      <c r="AF42" s="10"/>
      <c r="AG42"/>
      <c r="AH42"/>
      <c r="AI42"/>
      <c r="AJ42"/>
      <c r="AK42"/>
      <c r="AL42"/>
      <c r="AM42" s="10"/>
      <c r="AN42" s="10"/>
      <c r="AO42" s="10"/>
      <c r="AP42"/>
      <c r="AQ42"/>
      <c r="AR42"/>
      <c r="AS42"/>
      <c r="AT42"/>
      <c r="AU42"/>
      <c r="AV42" s="10"/>
      <c r="AW42" s="10"/>
      <c r="AX42" s="10"/>
      <c r="AY42"/>
      <c r="AZ42"/>
      <c r="BA42"/>
      <c r="BB42"/>
      <c r="BC42"/>
      <c r="BD42"/>
      <c r="BE42" s="10"/>
      <c r="BF42" s="10"/>
      <c r="BG42" s="10"/>
      <c r="BH42"/>
      <c r="BI42"/>
      <c r="BJ42"/>
      <c r="BK42"/>
      <c r="BL42"/>
      <c r="BM42"/>
      <c r="BN42" s="10"/>
      <c r="BO42" s="10"/>
      <c r="BP42" s="10"/>
      <c r="BQ42"/>
      <c r="BR42"/>
      <c r="BS42"/>
      <c r="BT42"/>
      <c r="BU42"/>
      <c r="BV42"/>
      <c r="BW42" s="10"/>
      <c r="BX42" s="10"/>
      <c r="BY42" s="10"/>
      <c r="BZ42"/>
      <c r="CA42"/>
      <c r="CB42"/>
      <c r="CC42"/>
      <c r="CD42"/>
      <c r="CE42"/>
      <c r="CF42" s="10"/>
      <c r="CG42" s="10"/>
      <c r="CH42" s="10"/>
      <c r="CI42"/>
      <c r="CJ42"/>
      <c r="CK42"/>
      <c r="CL42"/>
      <c r="CM42"/>
      <c r="CN42"/>
      <c r="CO42" s="10"/>
      <c r="CP42" s="10"/>
      <c r="CQ42" s="10"/>
      <c r="CR42"/>
      <c r="CS42"/>
      <c r="CT42"/>
      <c r="CU42"/>
      <c r="CV42"/>
      <c r="CW42"/>
      <c r="CX42" s="10"/>
      <c r="CY42" s="10"/>
      <c r="CZ42" s="10"/>
      <c r="DA42"/>
      <c r="DB42"/>
      <c r="DC42"/>
      <c r="DD42"/>
      <c r="DE42"/>
      <c r="DF42"/>
      <c r="DG42" s="10"/>
      <c r="DH42" s="10"/>
      <c r="DI42" s="10"/>
      <c r="DJ42"/>
      <c r="DK42"/>
      <c r="DL42"/>
      <c r="DM42"/>
      <c r="DN42"/>
      <c r="DO42"/>
      <c r="DP42" s="10"/>
      <c r="DQ42" s="10"/>
      <c r="DR42" s="10"/>
      <c r="DS42"/>
      <c r="DT42"/>
      <c r="DU42"/>
      <c r="DV42"/>
      <c r="DW42"/>
      <c r="DX42"/>
      <c r="DY42" s="10"/>
      <c r="DZ42" s="10"/>
      <c r="EA42" s="10"/>
      <c r="EB42"/>
      <c r="EC42"/>
      <c r="ED42"/>
      <c r="EE42"/>
      <c r="EF42"/>
      <c r="EG42"/>
      <c r="EH42" s="10"/>
      <c r="EI42" s="10"/>
      <c r="EJ42" s="10"/>
      <c r="EK42"/>
      <c r="EL42"/>
      <c r="EM42"/>
      <c r="EN42"/>
      <c r="EO42"/>
      <c r="EP42"/>
      <c r="EQ42" s="10"/>
      <c r="ER42" s="10"/>
      <c r="ES42" s="10"/>
      <c r="ET42"/>
      <c r="EU42"/>
      <c r="EV42"/>
      <c r="EW42"/>
      <c r="EX42"/>
      <c r="EY42"/>
      <c r="EZ42" s="10"/>
      <c r="FA42" s="10"/>
      <c r="FB42" s="10"/>
      <c r="FC42"/>
      <c r="FD42"/>
      <c r="FE42"/>
      <c r="FF42"/>
      <c r="FG42"/>
      <c r="FH42"/>
      <c r="FI42" s="10"/>
      <c r="FJ42" s="10"/>
      <c r="FK42" s="10"/>
      <c r="FL42"/>
      <c r="FM42"/>
      <c r="FN42"/>
      <c r="FO42"/>
      <c r="FP42"/>
      <c r="FQ42"/>
      <c r="FR42" s="10"/>
      <c r="FS42" s="10"/>
      <c r="FT42" s="10"/>
      <c r="FU42"/>
      <c r="FV42"/>
      <c r="FW42"/>
      <c r="FX42"/>
      <c r="FY42"/>
      <c r="FZ42"/>
      <c r="GA42" s="10"/>
      <c r="GB42" s="10"/>
      <c r="GC42" s="10"/>
      <c r="GD42"/>
      <c r="GE42"/>
      <c r="GF42"/>
      <c r="GG42"/>
      <c r="GH42"/>
      <c r="GI42"/>
      <c r="GJ42" s="10"/>
      <c r="GK42" s="10"/>
      <c r="GL42" s="10"/>
      <c r="GM42"/>
      <c r="GN42"/>
      <c r="GO42"/>
      <c r="GP42"/>
      <c r="GQ42"/>
      <c r="GR42"/>
      <c r="GS42" s="10"/>
      <c r="GT42" s="10"/>
      <c r="GU42" s="10"/>
      <c r="GV42"/>
      <c r="GW42"/>
      <c r="GX42"/>
      <c r="GY42"/>
      <c r="GZ42"/>
      <c r="HA42"/>
      <c r="HB42" s="10"/>
      <c r="HC42" s="10"/>
      <c r="HD42" s="10"/>
      <c r="HE42"/>
      <c r="HF42"/>
      <c r="HG42"/>
      <c r="HH42"/>
      <c r="HI42"/>
      <c r="HJ42"/>
      <c r="HK42" s="10"/>
      <c r="HL42" s="10"/>
      <c r="HM42" s="10"/>
      <c r="HN42"/>
      <c r="HO42"/>
      <c r="HP42"/>
      <c r="HQ42"/>
      <c r="HR42"/>
      <c r="HS42"/>
      <c r="HT42" s="10"/>
      <c r="HU42" s="10"/>
      <c r="HV42" s="10"/>
      <c r="HW42"/>
      <c r="HX42"/>
      <c r="HY42"/>
      <c r="HZ42"/>
      <c r="IA42"/>
      <c r="IB42"/>
      <c r="IC42" s="10"/>
      <c r="ID42" s="10"/>
      <c r="IE42" s="10"/>
      <c r="IF42"/>
      <c r="IG42"/>
      <c r="IH42"/>
      <c r="II42"/>
      <c r="IJ42"/>
      <c r="IK42"/>
      <c r="IL42" s="10"/>
      <c r="IM42" s="10"/>
      <c r="IN42" s="10"/>
      <c r="IO42"/>
      <c r="IP42"/>
      <c r="IQ42"/>
      <c r="IR42"/>
      <c r="IS42"/>
      <c r="IT42"/>
      <c r="IU42" s="10"/>
      <c r="IV42" s="10"/>
      <c r="IW42" s="10"/>
      <c r="IX42"/>
      <c r="IY42"/>
      <c r="IZ42"/>
      <c r="JA42"/>
      <c r="JB42"/>
      <c r="JC42"/>
      <c r="JD42" s="10"/>
      <c r="JE42" s="10"/>
      <c r="JF42" s="10"/>
      <c r="JG42"/>
      <c r="JH42"/>
      <c r="JI42"/>
      <c r="JJ42"/>
      <c r="JK42"/>
      <c r="JL42"/>
      <c r="JM42" s="10"/>
      <c r="JN42" s="10"/>
      <c r="JO42" s="10"/>
      <c r="JP42"/>
      <c r="JQ42"/>
      <c r="JR42"/>
      <c r="JS42"/>
      <c r="JT42"/>
      <c r="JU42"/>
      <c r="JV42" s="10"/>
      <c r="JW42" s="10"/>
      <c r="JX42" s="10"/>
      <c r="JY42"/>
      <c r="JZ42"/>
      <c r="KA42"/>
      <c r="KB42"/>
      <c r="KC42"/>
      <c r="KD42"/>
      <c r="KE42" s="10"/>
      <c r="KF42" s="10"/>
      <c r="KG42" s="10"/>
      <c r="KH42"/>
      <c r="KI42"/>
      <c r="KJ42"/>
      <c r="KK42"/>
      <c r="KL42"/>
      <c r="KM42"/>
      <c r="KN42" s="10"/>
      <c r="KO42" s="10"/>
      <c r="KP42" s="10"/>
      <c r="KQ42"/>
      <c r="KR42"/>
      <c r="KS42"/>
      <c r="KT42"/>
      <c r="KU42"/>
      <c r="KV42"/>
      <c r="KW42" s="10"/>
      <c r="KX42" s="10"/>
      <c r="KY42" s="10"/>
      <c r="KZ42"/>
      <c r="LA42"/>
      <c r="LB42"/>
      <c r="LC42"/>
      <c r="LD42"/>
      <c r="LE42"/>
      <c r="LF42" s="10"/>
      <c r="LG42" s="10"/>
      <c r="LH42" s="10"/>
      <c r="LI42"/>
      <c r="LJ42"/>
      <c r="LK42"/>
      <c r="LL42"/>
      <c r="LM42"/>
      <c r="LN42"/>
      <c r="LO42" s="10"/>
      <c r="LP42" s="10"/>
      <c r="LQ42" s="10"/>
      <c r="LR42"/>
      <c r="LS42"/>
      <c r="LT42"/>
      <c r="LU42"/>
      <c r="LV42"/>
      <c r="LW42"/>
      <c r="LX42" s="10"/>
      <c r="LY42" s="10"/>
      <c r="LZ42" s="10"/>
      <c r="MA42"/>
      <c r="MB42"/>
      <c r="MC42"/>
      <c r="MD42"/>
      <c r="ME42"/>
      <c r="MF42"/>
      <c r="MG42" s="10"/>
      <c r="MH42" s="10"/>
      <c r="MI42" s="10"/>
      <c r="MJ42"/>
      <c r="MK42"/>
      <c r="ML42"/>
      <c r="MM42"/>
      <c r="MN42"/>
      <c r="MO42"/>
      <c r="MP42" s="10"/>
      <c r="MQ42" s="10"/>
      <c r="MR42" s="10"/>
      <c r="MS42"/>
      <c r="MT42"/>
      <c r="MU42"/>
      <c r="MV42"/>
      <c r="MW42"/>
      <c r="MX42"/>
      <c r="MY42" s="10"/>
      <c r="MZ42" s="10"/>
      <c r="NA42" s="10"/>
      <c r="NB42"/>
      <c r="NC42"/>
      <c r="ND42"/>
      <c r="NE42"/>
      <c r="NF42"/>
      <c r="NG42"/>
      <c r="NH42" s="10"/>
      <c r="NI42" s="10"/>
      <c r="NJ42" s="10"/>
      <c r="NK42"/>
      <c r="NL42"/>
      <c r="NM42"/>
      <c r="NN42"/>
      <c r="NO42"/>
      <c r="NP42"/>
      <c r="NQ42" s="10"/>
      <c r="NR42" s="10"/>
      <c r="NS42" s="10"/>
      <c r="NT42"/>
      <c r="NU42"/>
      <c r="NV42"/>
      <c r="NW42"/>
      <c r="NX42"/>
      <c r="NY42"/>
      <c r="NZ42" s="10"/>
      <c r="OA42" s="10"/>
      <c r="OB42" s="10"/>
      <c r="OC42"/>
      <c r="OD42"/>
      <c r="OE42"/>
      <c r="OF42"/>
      <c r="OG42"/>
      <c r="OH42"/>
      <c r="OI42" s="10"/>
      <c r="OJ42" s="10"/>
      <c r="OK42" s="10"/>
      <c r="OL42"/>
      <c r="OM42"/>
      <c r="ON42"/>
      <c r="OO42"/>
      <c r="OP42"/>
      <c r="OQ42"/>
      <c r="OR42" s="10"/>
      <c r="OS42" s="10"/>
      <c r="OT42" s="10"/>
      <c r="OU42"/>
      <c r="OV42"/>
      <c r="OW42"/>
      <c r="OX42"/>
      <c r="OY42"/>
      <c r="OZ42"/>
      <c r="PA42" s="10"/>
      <c r="PB42" s="10"/>
      <c r="PC42" s="10"/>
      <c r="PD42"/>
      <c r="PE42"/>
      <c r="PF42"/>
      <c r="PG42"/>
      <c r="PH42"/>
      <c r="PI42"/>
      <c r="PJ42" s="10"/>
      <c r="PK42" s="10"/>
      <c r="PL42" s="10"/>
      <c r="PM42"/>
      <c r="PN42"/>
      <c r="PO42"/>
      <c r="PP42"/>
      <c r="PQ42"/>
      <c r="PR42"/>
      <c r="PS42" s="10"/>
      <c r="PT42" s="10"/>
      <c r="PU42" s="10"/>
      <c r="PV42"/>
      <c r="PW42"/>
      <c r="PX42"/>
      <c r="PY42"/>
      <c r="PZ42"/>
      <c r="QA42"/>
      <c r="QB42" s="10"/>
      <c r="QC42" s="10"/>
      <c r="QD42" s="10"/>
      <c r="QE42"/>
      <c r="QF42"/>
      <c r="QG42"/>
      <c r="QH42"/>
      <c r="QI42"/>
      <c r="QJ42"/>
      <c r="QK42" s="10"/>
      <c r="QL42" s="10"/>
      <c r="QM42" s="10"/>
      <c r="QN42"/>
      <c r="QO42"/>
      <c r="QP42"/>
      <c r="QQ42"/>
      <c r="QR42"/>
      <c r="QS42"/>
      <c r="QT42" s="10"/>
      <c r="QU42" s="10"/>
      <c r="QV42" s="10"/>
      <c r="QW42"/>
      <c r="QX42"/>
      <c r="QY42"/>
      <c r="QZ42"/>
      <c r="RA42"/>
      <c r="RB42"/>
      <c r="RC42" s="10"/>
      <c r="RD42" s="10"/>
      <c r="RE42" s="10"/>
      <c r="RF42"/>
      <c r="RG42"/>
      <c r="RH42"/>
      <c r="RI42"/>
      <c r="RJ42"/>
      <c r="RK42"/>
      <c r="RL42" s="10"/>
      <c r="RM42" s="10"/>
      <c r="RN42" s="10"/>
      <c r="RO42"/>
      <c r="RP42"/>
      <c r="RQ42"/>
      <c r="RR42"/>
      <c r="RS42"/>
      <c r="RT42"/>
      <c r="RU42" s="10"/>
      <c r="RV42" s="10"/>
      <c r="RW42" s="10"/>
      <c r="RX42"/>
      <c r="RY42"/>
      <c r="RZ42"/>
      <c r="SA42"/>
      <c r="SB42"/>
      <c r="SC42"/>
      <c r="SD42" s="10"/>
      <c r="SE42" s="10"/>
      <c r="SF42" s="10"/>
      <c r="SG42"/>
      <c r="SH42"/>
      <c r="SI42"/>
      <c r="SJ42"/>
      <c r="SK42"/>
      <c r="SL42"/>
      <c r="SM42" s="10"/>
      <c r="SN42" s="10"/>
      <c r="SO42" s="10"/>
      <c r="SP42"/>
      <c r="SQ42"/>
      <c r="SR42"/>
      <c r="SS42"/>
      <c r="ST42"/>
      <c r="SU42"/>
      <c r="SV42" s="10"/>
      <c r="SW42" s="10"/>
      <c r="SX42" s="10"/>
      <c r="SY42"/>
      <c r="SZ42"/>
      <c r="TA42"/>
      <c r="TB42"/>
      <c r="TC42"/>
      <c r="TD42"/>
      <c r="TE42" s="10"/>
      <c r="TF42" s="10"/>
      <c r="TG42" s="10"/>
      <c r="TH42"/>
      <c r="TI42"/>
      <c r="TJ42"/>
      <c r="TK42"/>
      <c r="TL42"/>
      <c r="TM42"/>
      <c r="TN42" s="10"/>
      <c r="TO42" s="10"/>
      <c r="TP42" s="10"/>
      <c r="TQ42"/>
      <c r="TR42"/>
      <c r="TS42"/>
      <c r="TT42"/>
      <c r="TU42"/>
      <c r="TV42"/>
      <c r="TW42" s="10"/>
      <c r="TX42" s="10"/>
      <c r="TY42" s="10"/>
      <c r="TZ42"/>
      <c r="UA42"/>
      <c r="UB42"/>
      <c r="UC42"/>
      <c r="UD42"/>
      <c r="UE42"/>
      <c r="UF42" s="10"/>
      <c r="UG42" s="10"/>
      <c r="UH42" s="10"/>
      <c r="UI42"/>
      <c r="UJ42"/>
      <c r="UK42"/>
      <c r="UL42"/>
      <c r="UM42"/>
      <c r="UN42"/>
      <c r="UO42" s="10"/>
      <c r="UP42" s="10"/>
      <c r="UQ42" s="10"/>
      <c r="UR42"/>
      <c r="US42"/>
      <c r="UT42"/>
      <c r="UU42"/>
      <c r="UV42"/>
      <c r="UW42"/>
      <c r="UX42" s="10"/>
      <c r="UY42" s="10"/>
      <c r="UZ42" s="10"/>
      <c r="VA42"/>
      <c r="VB42"/>
      <c r="VC42"/>
      <c r="VD42"/>
      <c r="VE42"/>
      <c r="VF42"/>
      <c r="VG42" s="10"/>
      <c r="VH42" s="10"/>
      <c r="VI42" s="10"/>
      <c r="VJ42"/>
      <c r="VK42"/>
      <c r="VL42"/>
      <c r="VM42"/>
      <c r="VN42"/>
      <c r="VO42"/>
      <c r="VP42" s="10"/>
      <c r="VQ42" s="10"/>
      <c r="VR42" s="10"/>
      <c r="VS42"/>
      <c r="VT42"/>
      <c r="VU42"/>
      <c r="VV42"/>
      <c r="VW42"/>
      <c r="VX42"/>
      <c r="VY42" s="10"/>
      <c r="VZ42" s="10"/>
      <c r="WA42" s="10"/>
      <c r="WB42"/>
      <c r="WC42"/>
      <c r="WD42"/>
      <c r="WE42"/>
      <c r="WF42"/>
      <c r="WG42"/>
      <c r="WH42" s="10"/>
      <c r="WI42" s="10"/>
      <c r="WJ42" s="10"/>
      <c r="WK42"/>
      <c r="WL42"/>
      <c r="WM42"/>
      <c r="WN42"/>
      <c r="WO42"/>
      <c r="WP42"/>
      <c r="WQ42" s="10"/>
      <c r="WR42" s="10"/>
      <c r="WS42" s="10"/>
      <c r="WT42"/>
      <c r="WU42"/>
      <c r="WV42"/>
      <c r="WW42"/>
      <c r="WX42"/>
      <c r="WY42"/>
      <c r="WZ42" s="10"/>
      <c r="XA42" s="10"/>
      <c r="XB42" s="10"/>
      <c r="XC42"/>
      <c r="XD42"/>
      <c r="XE42"/>
      <c r="XF42"/>
      <c r="XG42"/>
      <c r="XH42"/>
      <c r="XI42" s="10"/>
      <c r="XJ42" s="10"/>
      <c r="XK42" s="10"/>
      <c r="XL42"/>
      <c r="XM42"/>
      <c r="XN42"/>
      <c r="XO42"/>
      <c r="XP42"/>
      <c r="XQ42"/>
      <c r="XR42" s="10"/>
      <c r="XS42" s="10"/>
      <c r="XT42" s="10"/>
      <c r="XU42"/>
      <c r="XV42"/>
      <c r="XW42"/>
      <c r="XX42"/>
      <c r="XY42"/>
      <c r="XZ42"/>
      <c r="YA42" s="10"/>
      <c r="YB42" s="10"/>
      <c r="YC42" s="10"/>
      <c r="YD42"/>
      <c r="YE42"/>
      <c r="YF42"/>
      <c r="YG42"/>
      <c r="YH42"/>
      <c r="YI42"/>
      <c r="YJ42" s="10"/>
      <c r="YK42" s="10"/>
      <c r="YL42" s="10"/>
      <c r="YM42"/>
      <c r="YN42"/>
      <c r="YO42"/>
      <c r="YP42"/>
      <c r="YQ42"/>
      <c r="YR42"/>
      <c r="YS42" s="10"/>
      <c r="YT42" s="10"/>
      <c r="YU42" s="10"/>
      <c r="YV42"/>
      <c r="YW42"/>
      <c r="YX42"/>
      <c r="YY42"/>
      <c r="YZ42"/>
      <c r="ZA42"/>
      <c r="ZB42" s="10"/>
      <c r="ZC42" s="10"/>
      <c r="ZD42" s="10"/>
      <c r="ZE42"/>
      <c r="ZF42"/>
      <c r="ZG42"/>
      <c r="ZH42"/>
      <c r="ZI42"/>
      <c r="ZJ42"/>
      <c r="ZK42" s="10"/>
      <c r="ZL42" s="10"/>
      <c r="ZM42" s="10"/>
      <c r="ZN42"/>
      <c r="ZO42"/>
      <c r="ZP42"/>
      <c r="ZQ42"/>
      <c r="ZR42"/>
      <c r="ZS42"/>
      <c r="ZT42" s="10"/>
      <c r="ZU42" s="10"/>
      <c r="ZV42" s="10"/>
      <c r="ZW42"/>
      <c r="ZX42"/>
      <c r="ZY42"/>
      <c r="ZZ42"/>
      <c r="AAA42"/>
      <c r="AAB42"/>
      <c r="AAC42" s="10"/>
      <c r="AAD42" s="10"/>
      <c r="AAE42" s="10"/>
      <c r="AAF42"/>
      <c r="AAG42"/>
      <c r="AAH42"/>
      <c r="AAI42"/>
      <c r="AAJ42"/>
      <c r="AAK42"/>
      <c r="AAL42" s="10"/>
      <c r="AAM42" s="10"/>
      <c r="AAN42" s="10"/>
      <c r="AAO42"/>
      <c r="AAP42"/>
      <c r="AAQ42"/>
      <c r="AAR42"/>
      <c r="AAS42"/>
      <c r="AAT42"/>
      <c r="AAU42" s="10"/>
      <c r="AAV42" s="10"/>
      <c r="AAW42" s="10"/>
      <c r="AAX42"/>
      <c r="AAY42"/>
      <c r="AAZ42"/>
      <c r="ABA42"/>
      <c r="ABB42"/>
      <c r="ABC42"/>
      <c r="ABD42" s="10"/>
      <c r="ABE42" s="10"/>
      <c r="ABF42" s="10"/>
      <c r="ABG42"/>
      <c r="ABH42"/>
      <c r="ABI42"/>
      <c r="ABJ42"/>
      <c r="ABK42"/>
      <c r="ABL42"/>
      <c r="ABM42" s="10"/>
      <c r="ABN42" s="10"/>
      <c r="ABO42" s="10"/>
      <c r="ABP42"/>
      <c r="ABQ42"/>
      <c r="ABR42"/>
      <c r="ABS42"/>
      <c r="ABT42"/>
      <c r="ABU42"/>
      <c r="ABV42" s="10"/>
      <c r="ABW42" s="10"/>
      <c r="ABX42" s="10"/>
      <c r="ABY42"/>
      <c r="ABZ42"/>
      <c r="ACA42"/>
      <c r="ACB42"/>
      <c r="ACC42"/>
      <c r="ACD42"/>
      <c r="ACE42" s="10"/>
      <c r="ACF42" s="10"/>
      <c r="ACG42" s="10"/>
      <c r="ACH42"/>
      <c r="ACI42"/>
      <c r="ACJ42"/>
      <c r="ACK42"/>
      <c r="ACL42"/>
      <c r="ACM42"/>
      <c r="ACN42" s="10"/>
      <c r="ACO42" s="10"/>
      <c r="ACP42" s="10"/>
      <c r="ACQ42"/>
      <c r="ACR42"/>
      <c r="ACS42"/>
      <c r="ACT42"/>
      <c r="ACU42"/>
      <c r="ACV42"/>
      <c r="ACW42" s="10"/>
      <c r="ACX42" s="10"/>
      <c r="ACY42" s="10"/>
      <c r="ACZ42"/>
      <c r="ADA42"/>
      <c r="ADB42"/>
      <c r="ADC42"/>
      <c r="ADD42"/>
      <c r="ADE42"/>
      <c r="ADF42" s="10"/>
      <c r="ADG42" s="10"/>
      <c r="ADH42" s="10"/>
      <c r="ADI42"/>
      <c r="ADJ42"/>
      <c r="ADK42"/>
      <c r="ADL42"/>
      <c r="ADM42"/>
      <c r="ADN42"/>
      <c r="ADO42" s="10"/>
      <c r="ADP42" s="10"/>
      <c r="ADQ42" s="10"/>
      <c r="ADR42"/>
      <c r="ADS42"/>
      <c r="ADT42"/>
      <c r="ADU42"/>
      <c r="ADV42"/>
      <c r="ADW42"/>
      <c r="ADX42" s="10"/>
      <c r="ADY42" s="10"/>
      <c r="ADZ42" s="10"/>
      <c r="AEA42"/>
      <c r="AEB42"/>
      <c r="AEC42"/>
      <c r="AED42"/>
      <c r="AEE42"/>
      <c r="AEF42"/>
      <c r="AEG42" s="10"/>
      <c r="AEH42" s="10"/>
      <c r="AEI42" s="10"/>
      <c r="AEJ42"/>
      <c r="AEK42"/>
      <c r="AEL42"/>
      <c r="AEM42"/>
      <c r="AEN42"/>
      <c r="AEO42"/>
      <c r="AEP42" s="10"/>
      <c r="AEQ42" s="10"/>
      <c r="AER42" s="10"/>
      <c r="AES42"/>
      <c r="AET42"/>
      <c r="AEU42"/>
      <c r="AEV42"/>
      <c r="AEW42"/>
      <c r="AEX42"/>
      <c r="AEY42" s="10"/>
      <c r="AEZ42" s="10"/>
      <c r="AFA42" s="10"/>
      <c r="AFB42"/>
      <c r="AFC42"/>
      <c r="AFD42"/>
      <c r="AFE42"/>
      <c r="AFF42"/>
      <c r="AFG42"/>
      <c r="AFH42" s="10"/>
      <c r="AFI42" s="10"/>
      <c r="AFJ42" s="10"/>
      <c r="AFK42"/>
      <c r="AFL42"/>
      <c r="AFM42"/>
      <c r="AFN42"/>
      <c r="AFO42"/>
      <c r="AFP42"/>
      <c r="AFQ42" s="10"/>
      <c r="AFR42" s="10"/>
      <c r="AFS42" s="10"/>
      <c r="AFT42"/>
      <c r="AFU42"/>
      <c r="AFV42"/>
      <c r="AFW42"/>
      <c r="AFX42"/>
      <c r="AFY42"/>
      <c r="AFZ42" s="10"/>
      <c r="AGA42" s="10"/>
      <c r="AGB42" s="10"/>
      <c r="AGC42"/>
      <c r="AGD42"/>
      <c r="AGE42"/>
      <c r="AGF42"/>
      <c r="AGG42"/>
      <c r="AGH42"/>
      <c r="AGI42" s="10"/>
      <c r="AGJ42" s="10"/>
      <c r="AGK42" s="10"/>
      <c r="AGL42"/>
      <c r="AGM42"/>
      <c r="AGN42"/>
      <c r="AGO42"/>
      <c r="AGP42"/>
      <c r="AGQ42"/>
      <c r="AGR42" s="10"/>
      <c r="AGS42" s="10"/>
      <c r="AGT42" s="10"/>
      <c r="AGU42"/>
      <c r="AGV42"/>
      <c r="AGW42"/>
      <c r="AGX42"/>
      <c r="AGY42"/>
      <c r="AGZ42"/>
      <c r="AHA42" s="10"/>
      <c r="AHB42" s="10"/>
      <c r="AHC42" s="10"/>
      <c r="AHD42"/>
      <c r="AHE42"/>
      <c r="AHF42"/>
      <c r="AHG42"/>
      <c r="AHH42"/>
      <c r="AHI42"/>
      <c r="AHJ42" s="10"/>
      <c r="AHK42" s="10"/>
      <c r="AHL42" s="10"/>
      <c r="AHM42"/>
      <c r="AHN42"/>
      <c r="AHO42"/>
      <c r="AHP42"/>
      <c r="AHQ42"/>
      <c r="AHR42"/>
      <c r="AHS42" s="10"/>
      <c r="AHT42" s="10"/>
      <c r="AHU42" s="10"/>
      <c r="AHV42"/>
      <c r="AHW42"/>
      <c r="AHX42"/>
      <c r="AHY42"/>
      <c r="AHZ42"/>
      <c r="AIA42"/>
      <c r="AIB42" s="10"/>
      <c r="AIC42" s="10"/>
      <c r="AID42" s="10"/>
      <c r="AIE42"/>
      <c r="AIF42"/>
      <c r="AIG42"/>
      <c r="AIH42"/>
      <c r="AII42"/>
      <c r="AIJ42"/>
      <c r="AIK42" s="10"/>
      <c r="AIL42" s="10"/>
      <c r="AIM42" s="10"/>
      <c r="AIN42"/>
      <c r="AIO42"/>
      <c r="AIP42"/>
      <c r="AIQ42"/>
      <c r="AIR42"/>
      <c r="AIS42"/>
      <c r="AIT42" s="10"/>
      <c r="AIU42" s="10"/>
      <c r="AIV42" s="10"/>
      <c r="AIW42"/>
      <c r="AIX42"/>
      <c r="AIY42"/>
      <c r="AIZ42"/>
      <c r="AJA42"/>
      <c r="AJB42"/>
      <c r="AJC42" s="10"/>
      <c r="AJD42" s="10"/>
      <c r="AJE42" s="10"/>
      <c r="AJF42"/>
      <c r="AJG42"/>
      <c r="AJH42"/>
      <c r="AJI42"/>
      <c r="AJJ42"/>
      <c r="AJK42"/>
      <c r="AJL42" s="10"/>
      <c r="AJM42" s="10"/>
      <c r="AJN42" s="10"/>
    </row>
    <row r="43" spans="1:950" s="32" customFormat="1" ht="16.5" customHeight="1" x14ac:dyDescent="0.25">
      <c r="A43" s="115" t="s">
        <v>76</v>
      </c>
      <c r="B43" s="113" t="str">
        <f>B41</f>
        <v>Çağrı Mektubunda Belirtilmemektedir.</v>
      </c>
      <c r="C43" s="10"/>
      <c r="D43" s="10"/>
      <c r="E43" s="10"/>
      <c r="F43"/>
      <c r="G43"/>
      <c r="H43"/>
      <c r="I43"/>
      <c r="J43"/>
      <c r="K43"/>
      <c r="L43" s="10"/>
      <c r="M43" s="10"/>
      <c r="N43" s="10"/>
      <c r="O43"/>
      <c r="P43"/>
      <c r="Q43"/>
      <c r="R43"/>
      <c r="S43"/>
      <c r="T43"/>
      <c r="U43" s="10"/>
      <c r="V43" s="10"/>
      <c r="W43" s="10"/>
      <c r="X43"/>
      <c r="Y43"/>
      <c r="Z43"/>
      <c r="AA43"/>
      <c r="AB43"/>
      <c r="AC43"/>
      <c r="AD43" s="10"/>
      <c r="AE43" s="10"/>
      <c r="AF43" s="10"/>
      <c r="AG43"/>
      <c r="AH43"/>
      <c r="AI43"/>
      <c r="AJ43"/>
      <c r="AK43"/>
      <c r="AL43"/>
      <c r="AM43" s="10"/>
      <c r="AN43" s="10"/>
      <c r="AO43" s="10"/>
      <c r="AP43"/>
      <c r="AQ43"/>
      <c r="AR43"/>
      <c r="AS43"/>
      <c r="AT43"/>
      <c r="AU43"/>
      <c r="AV43" s="10"/>
      <c r="AW43" s="10"/>
      <c r="AX43" s="10"/>
      <c r="AY43"/>
      <c r="AZ43"/>
      <c r="BA43"/>
      <c r="BB43"/>
      <c r="BC43"/>
      <c r="BD43"/>
      <c r="BE43" s="10"/>
      <c r="BF43" s="10"/>
      <c r="BG43" s="10"/>
      <c r="BH43"/>
      <c r="BI43"/>
      <c r="BJ43"/>
      <c r="BK43"/>
      <c r="BL43"/>
      <c r="BM43"/>
      <c r="BN43" s="10"/>
      <c r="BO43" s="10"/>
      <c r="BP43" s="10"/>
      <c r="BQ43"/>
      <c r="BR43"/>
      <c r="BS43"/>
      <c r="BT43"/>
      <c r="BU43"/>
      <c r="BV43"/>
      <c r="BW43" s="10"/>
      <c r="BX43" s="10"/>
      <c r="BY43" s="10"/>
      <c r="BZ43"/>
      <c r="CA43"/>
      <c r="CB43"/>
      <c r="CC43"/>
      <c r="CD43"/>
      <c r="CE43"/>
      <c r="CF43" s="10"/>
      <c r="CG43" s="10"/>
      <c r="CH43" s="10"/>
      <c r="CI43"/>
      <c r="CJ43"/>
      <c r="CK43"/>
      <c r="CL43"/>
      <c r="CM43"/>
      <c r="CN43"/>
      <c r="CO43" s="10"/>
      <c r="CP43" s="10"/>
      <c r="CQ43" s="10"/>
      <c r="CR43"/>
      <c r="CS43"/>
      <c r="CT43"/>
      <c r="CU43"/>
      <c r="CV43"/>
      <c r="CW43"/>
      <c r="CX43" s="10"/>
      <c r="CY43" s="10"/>
      <c r="CZ43" s="10"/>
      <c r="DA43"/>
      <c r="DB43"/>
      <c r="DC43"/>
      <c r="DD43"/>
      <c r="DE43"/>
      <c r="DF43"/>
      <c r="DG43" s="10"/>
      <c r="DH43" s="10"/>
      <c r="DI43" s="10"/>
      <c r="DJ43"/>
      <c r="DK43"/>
      <c r="DL43"/>
      <c r="DM43"/>
      <c r="DN43"/>
      <c r="DO43"/>
      <c r="DP43" s="10"/>
      <c r="DQ43" s="10"/>
      <c r="DR43" s="10"/>
      <c r="DS43"/>
      <c r="DT43"/>
      <c r="DU43"/>
      <c r="DV43"/>
      <c r="DW43"/>
      <c r="DX43"/>
      <c r="DY43" s="10"/>
      <c r="DZ43" s="10"/>
      <c r="EA43" s="10"/>
      <c r="EB43"/>
      <c r="EC43"/>
      <c r="ED43"/>
      <c r="EE43"/>
      <c r="EF43"/>
      <c r="EG43"/>
      <c r="EH43" s="10"/>
      <c r="EI43" s="10"/>
      <c r="EJ43" s="10"/>
      <c r="EK43"/>
      <c r="EL43"/>
      <c r="EM43"/>
      <c r="EN43"/>
      <c r="EO43"/>
      <c r="EP43"/>
      <c r="EQ43" s="10"/>
      <c r="ER43" s="10"/>
      <c r="ES43" s="10"/>
      <c r="ET43"/>
      <c r="EU43"/>
      <c r="EV43"/>
      <c r="EW43"/>
      <c r="EX43"/>
      <c r="EY43"/>
      <c r="EZ43" s="10"/>
      <c r="FA43" s="10"/>
      <c r="FB43" s="10"/>
      <c r="FC43"/>
      <c r="FD43"/>
      <c r="FE43"/>
      <c r="FF43"/>
      <c r="FG43"/>
      <c r="FH43"/>
      <c r="FI43" s="10"/>
      <c r="FJ43" s="10"/>
      <c r="FK43" s="10"/>
      <c r="FL43"/>
      <c r="FM43"/>
      <c r="FN43"/>
      <c r="FO43"/>
      <c r="FP43"/>
      <c r="FQ43"/>
      <c r="FR43" s="10"/>
      <c r="FS43" s="10"/>
      <c r="FT43" s="10"/>
      <c r="FU43"/>
      <c r="FV43"/>
      <c r="FW43"/>
      <c r="FX43"/>
      <c r="FY43"/>
      <c r="FZ43"/>
      <c r="GA43" s="10"/>
      <c r="GB43" s="10"/>
      <c r="GC43" s="10"/>
      <c r="GD43"/>
      <c r="GE43"/>
      <c r="GF43"/>
      <c r="GG43"/>
      <c r="GH43"/>
      <c r="GI43"/>
      <c r="GJ43" s="10"/>
      <c r="GK43" s="10"/>
      <c r="GL43" s="10"/>
      <c r="GM43"/>
      <c r="GN43"/>
      <c r="GO43"/>
      <c r="GP43"/>
      <c r="GQ43"/>
      <c r="GR43"/>
      <c r="GS43" s="10"/>
      <c r="GT43" s="10"/>
      <c r="GU43" s="10"/>
      <c r="GV43"/>
      <c r="GW43"/>
      <c r="GX43"/>
      <c r="GY43"/>
      <c r="GZ43"/>
      <c r="HA43"/>
      <c r="HB43" s="10"/>
      <c r="HC43" s="10"/>
      <c r="HD43" s="10"/>
      <c r="HE43"/>
      <c r="HF43"/>
      <c r="HG43"/>
      <c r="HH43"/>
      <c r="HI43"/>
      <c r="HJ43"/>
      <c r="HK43" s="10"/>
      <c r="HL43" s="10"/>
      <c r="HM43" s="10"/>
      <c r="HN43"/>
      <c r="HO43"/>
      <c r="HP43"/>
      <c r="HQ43"/>
      <c r="HR43"/>
      <c r="HS43"/>
      <c r="HT43" s="10"/>
      <c r="HU43" s="10"/>
      <c r="HV43" s="10"/>
      <c r="HW43"/>
      <c r="HX43"/>
      <c r="HY43"/>
      <c r="HZ43"/>
      <c r="IA43"/>
      <c r="IB43"/>
      <c r="IC43" s="10"/>
      <c r="ID43" s="10"/>
      <c r="IE43" s="10"/>
      <c r="IF43"/>
      <c r="IG43"/>
      <c r="IH43"/>
      <c r="II43"/>
      <c r="IJ43"/>
      <c r="IK43"/>
      <c r="IL43" s="10"/>
      <c r="IM43" s="10"/>
      <c r="IN43" s="10"/>
      <c r="IO43"/>
      <c r="IP43"/>
      <c r="IQ43"/>
      <c r="IR43"/>
      <c r="IS43"/>
      <c r="IT43"/>
      <c r="IU43" s="10"/>
      <c r="IV43" s="10"/>
      <c r="IW43" s="10"/>
      <c r="IX43"/>
      <c r="IY43"/>
      <c r="IZ43"/>
      <c r="JA43"/>
      <c r="JB43"/>
      <c r="JC43"/>
      <c r="JD43" s="10"/>
      <c r="JE43" s="10"/>
      <c r="JF43" s="10"/>
      <c r="JG43"/>
      <c r="JH43"/>
      <c r="JI43"/>
      <c r="JJ43"/>
      <c r="JK43"/>
      <c r="JL43"/>
      <c r="JM43" s="10"/>
      <c r="JN43" s="10"/>
      <c r="JO43" s="10"/>
      <c r="JP43"/>
      <c r="JQ43"/>
      <c r="JR43"/>
      <c r="JS43"/>
      <c r="JT43"/>
      <c r="JU43"/>
      <c r="JV43" s="10"/>
      <c r="JW43" s="10"/>
      <c r="JX43" s="10"/>
      <c r="JY43"/>
      <c r="JZ43"/>
      <c r="KA43"/>
      <c r="KB43"/>
      <c r="KC43"/>
      <c r="KD43"/>
      <c r="KE43" s="10"/>
      <c r="KF43" s="10"/>
      <c r="KG43" s="10"/>
      <c r="KH43"/>
      <c r="KI43"/>
      <c r="KJ43"/>
      <c r="KK43"/>
      <c r="KL43"/>
      <c r="KM43"/>
      <c r="KN43" s="10"/>
      <c r="KO43" s="10"/>
      <c r="KP43" s="10"/>
      <c r="KQ43"/>
      <c r="KR43"/>
      <c r="KS43"/>
      <c r="KT43"/>
      <c r="KU43"/>
      <c r="KV43"/>
      <c r="KW43" s="10"/>
      <c r="KX43" s="10"/>
      <c r="KY43" s="10"/>
      <c r="KZ43"/>
      <c r="LA43"/>
      <c r="LB43"/>
      <c r="LC43"/>
      <c r="LD43"/>
      <c r="LE43"/>
      <c r="LF43" s="10"/>
      <c r="LG43" s="10"/>
      <c r="LH43" s="10"/>
      <c r="LI43"/>
      <c r="LJ43"/>
      <c r="LK43"/>
      <c r="LL43"/>
      <c r="LM43"/>
      <c r="LN43"/>
      <c r="LO43" s="10"/>
      <c r="LP43" s="10"/>
      <c r="LQ43" s="10"/>
      <c r="LR43"/>
      <c r="LS43"/>
      <c r="LT43"/>
      <c r="LU43"/>
      <c r="LV43"/>
      <c r="LW43"/>
      <c r="LX43" s="10"/>
      <c r="LY43" s="10"/>
      <c r="LZ43" s="10"/>
      <c r="MA43"/>
      <c r="MB43"/>
      <c r="MC43"/>
      <c r="MD43"/>
      <c r="ME43"/>
      <c r="MF43"/>
      <c r="MG43" s="10"/>
      <c r="MH43" s="10"/>
      <c r="MI43" s="10"/>
      <c r="MJ43"/>
      <c r="MK43"/>
      <c r="ML43"/>
      <c r="MM43"/>
      <c r="MN43"/>
      <c r="MO43"/>
      <c r="MP43" s="10"/>
      <c r="MQ43" s="10"/>
      <c r="MR43" s="10"/>
      <c r="MS43"/>
      <c r="MT43"/>
      <c r="MU43"/>
      <c r="MV43"/>
      <c r="MW43"/>
      <c r="MX43"/>
      <c r="MY43" s="10"/>
      <c r="MZ43" s="10"/>
      <c r="NA43" s="10"/>
      <c r="NB43"/>
      <c r="NC43"/>
      <c r="ND43"/>
      <c r="NE43"/>
      <c r="NF43"/>
      <c r="NG43"/>
      <c r="NH43" s="10"/>
      <c r="NI43" s="10"/>
      <c r="NJ43" s="10"/>
      <c r="NK43"/>
      <c r="NL43"/>
      <c r="NM43"/>
      <c r="NN43"/>
      <c r="NO43"/>
      <c r="NP43"/>
      <c r="NQ43" s="10"/>
      <c r="NR43" s="10"/>
      <c r="NS43" s="10"/>
      <c r="NT43"/>
      <c r="NU43"/>
      <c r="NV43"/>
      <c r="NW43"/>
      <c r="NX43"/>
      <c r="NY43"/>
      <c r="NZ43" s="10"/>
      <c r="OA43" s="10"/>
      <c r="OB43" s="10"/>
      <c r="OC43"/>
      <c r="OD43"/>
      <c r="OE43"/>
      <c r="OF43"/>
      <c r="OG43"/>
      <c r="OH43"/>
      <c r="OI43" s="10"/>
      <c r="OJ43" s="10"/>
      <c r="OK43" s="10"/>
      <c r="OL43"/>
      <c r="OM43"/>
      <c r="ON43"/>
      <c r="OO43"/>
      <c r="OP43"/>
      <c r="OQ43"/>
      <c r="OR43" s="10"/>
      <c r="OS43" s="10"/>
      <c r="OT43" s="10"/>
      <c r="OU43"/>
      <c r="OV43"/>
      <c r="OW43"/>
      <c r="OX43"/>
      <c r="OY43"/>
      <c r="OZ43"/>
      <c r="PA43" s="10"/>
      <c r="PB43" s="10"/>
      <c r="PC43" s="10"/>
      <c r="PD43"/>
      <c r="PE43"/>
      <c r="PF43"/>
      <c r="PG43"/>
      <c r="PH43"/>
      <c r="PI43"/>
      <c r="PJ43" s="10"/>
      <c r="PK43" s="10"/>
      <c r="PL43" s="10"/>
      <c r="PM43"/>
      <c r="PN43"/>
      <c r="PO43"/>
      <c r="PP43"/>
      <c r="PQ43"/>
      <c r="PR43"/>
      <c r="PS43" s="10"/>
      <c r="PT43" s="10"/>
      <c r="PU43" s="10"/>
      <c r="PV43"/>
      <c r="PW43"/>
      <c r="PX43"/>
      <c r="PY43"/>
      <c r="PZ43"/>
      <c r="QA43"/>
      <c r="QB43" s="10"/>
      <c r="QC43" s="10"/>
      <c r="QD43" s="10"/>
      <c r="QE43"/>
      <c r="QF43"/>
      <c r="QG43"/>
      <c r="QH43"/>
      <c r="QI43"/>
      <c r="QJ43"/>
      <c r="QK43" s="10"/>
      <c r="QL43" s="10"/>
      <c r="QM43" s="10"/>
      <c r="QN43"/>
      <c r="QO43"/>
      <c r="QP43"/>
      <c r="QQ43"/>
      <c r="QR43"/>
      <c r="QS43"/>
      <c r="QT43" s="10"/>
      <c r="QU43" s="10"/>
      <c r="QV43" s="10"/>
      <c r="QW43"/>
      <c r="QX43"/>
      <c r="QY43"/>
      <c r="QZ43"/>
      <c r="RA43"/>
      <c r="RB43"/>
      <c r="RC43" s="10"/>
      <c r="RD43" s="10"/>
      <c r="RE43" s="10"/>
      <c r="RF43"/>
      <c r="RG43"/>
      <c r="RH43"/>
      <c r="RI43"/>
      <c r="RJ43"/>
      <c r="RK43"/>
      <c r="RL43" s="10"/>
      <c r="RM43" s="10"/>
      <c r="RN43" s="10"/>
      <c r="RO43"/>
      <c r="RP43"/>
      <c r="RQ43"/>
      <c r="RR43"/>
      <c r="RS43"/>
      <c r="RT43"/>
      <c r="RU43" s="10"/>
      <c r="RV43" s="10"/>
      <c r="RW43" s="10"/>
      <c r="RX43"/>
      <c r="RY43"/>
      <c r="RZ43"/>
      <c r="SA43"/>
      <c r="SB43"/>
      <c r="SC43"/>
      <c r="SD43" s="10"/>
      <c r="SE43" s="10"/>
      <c r="SF43" s="10"/>
      <c r="SG43"/>
      <c r="SH43"/>
      <c r="SI43"/>
      <c r="SJ43"/>
      <c r="SK43"/>
      <c r="SL43"/>
      <c r="SM43" s="10"/>
      <c r="SN43" s="10"/>
      <c r="SO43" s="10"/>
      <c r="SP43"/>
      <c r="SQ43"/>
      <c r="SR43"/>
      <c r="SS43"/>
      <c r="ST43"/>
      <c r="SU43"/>
      <c r="SV43" s="10"/>
      <c r="SW43" s="10"/>
      <c r="SX43" s="10"/>
      <c r="SY43"/>
      <c r="SZ43"/>
      <c r="TA43"/>
      <c r="TB43"/>
      <c r="TC43"/>
      <c r="TD43"/>
      <c r="TE43" s="10"/>
      <c r="TF43" s="10"/>
      <c r="TG43" s="10"/>
      <c r="TH43"/>
      <c r="TI43"/>
      <c r="TJ43"/>
      <c r="TK43"/>
      <c r="TL43"/>
      <c r="TM43"/>
      <c r="TN43" s="10"/>
      <c r="TO43" s="10"/>
      <c r="TP43" s="10"/>
      <c r="TQ43"/>
      <c r="TR43"/>
      <c r="TS43"/>
      <c r="TT43"/>
      <c r="TU43"/>
      <c r="TV43"/>
      <c r="TW43" s="10"/>
      <c r="TX43" s="10"/>
      <c r="TY43" s="10"/>
      <c r="TZ43"/>
      <c r="UA43"/>
      <c r="UB43"/>
      <c r="UC43"/>
      <c r="UD43"/>
      <c r="UE43"/>
      <c r="UF43" s="10"/>
      <c r="UG43" s="10"/>
      <c r="UH43" s="10"/>
      <c r="UI43"/>
      <c r="UJ43"/>
      <c r="UK43"/>
      <c r="UL43"/>
      <c r="UM43"/>
      <c r="UN43"/>
      <c r="UO43" s="10"/>
      <c r="UP43" s="10"/>
      <c r="UQ43" s="10"/>
      <c r="UR43"/>
      <c r="US43"/>
      <c r="UT43"/>
      <c r="UU43"/>
      <c r="UV43"/>
      <c r="UW43"/>
      <c r="UX43" s="10"/>
      <c r="UY43" s="10"/>
      <c r="UZ43" s="10"/>
      <c r="VA43"/>
      <c r="VB43"/>
      <c r="VC43"/>
      <c r="VD43"/>
      <c r="VE43"/>
      <c r="VF43"/>
      <c r="VG43" s="10"/>
      <c r="VH43" s="10"/>
      <c r="VI43" s="10"/>
      <c r="VJ43"/>
      <c r="VK43"/>
      <c r="VL43"/>
      <c r="VM43"/>
      <c r="VN43"/>
      <c r="VO43"/>
      <c r="VP43" s="10"/>
      <c r="VQ43" s="10"/>
      <c r="VR43" s="10"/>
      <c r="VS43"/>
      <c r="VT43"/>
      <c r="VU43"/>
      <c r="VV43"/>
      <c r="VW43"/>
      <c r="VX43"/>
      <c r="VY43" s="10"/>
      <c r="VZ43" s="10"/>
      <c r="WA43" s="10"/>
      <c r="WB43"/>
      <c r="WC43"/>
      <c r="WD43"/>
      <c r="WE43"/>
      <c r="WF43"/>
      <c r="WG43"/>
      <c r="WH43" s="10"/>
      <c r="WI43" s="10"/>
      <c r="WJ43" s="10"/>
      <c r="WK43"/>
      <c r="WL43"/>
      <c r="WM43"/>
      <c r="WN43"/>
      <c r="WO43"/>
      <c r="WP43"/>
      <c r="WQ43" s="10"/>
      <c r="WR43" s="10"/>
      <c r="WS43" s="10"/>
      <c r="WT43"/>
      <c r="WU43"/>
      <c r="WV43"/>
      <c r="WW43"/>
      <c r="WX43"/>
      <c r="WY43"/>
      <c r="WZ43" s="10"/>
      <c r="XA43" s="10"/>
      <c r="XB43" s="10"/>
      <c r="XC43"/>
      <c r="XD43"/>
      <c r="XE43"/>
      <c r="XF43"/>
      <c r="XG43"/>
      <c r="XH43"/>
      <c r="XI43" s="10"/>
      <c r="XJ43" s="10"/>
      <c r="XK43" s="10"/>
      <c r="XL43"/>
      <c r="XM43"/>
      <c r="XN43"/>
      <c r="XO43"/>
      <c r="XP43"/>
      <c r="XQ43"/>
      <c r="XR43" s="10"/>
      <c r="XS43" s="10"/>
      <c r="XT43" s="10"/>
      <c r="XU43"/>
      <c r="XV43"/>
      <c r="XW43"/>
      <c r="XX43"/>
      <c r="XY43"/>
      <c r="XZ43"/>
      <c r="YA43" s="10"/>
      <c r="YB43" s="10"/>
      <c r="YC43" s="10"/>
      <c r="YD43"/>
      <c r="YE43"/>
      <c r="YF43"/>
      <c r="YG43"/>
      <c r="YH43"/>
      <c r="YI43"/>
      <c r="YJ43" s="10"/>
      <c r="YK43" s="10"/>
      <c r="YL43" s="10"/>
      <c r="YM43"/>
      <c r="YN43"/>
      <c r="YO43"/>
      <c r="YP43"/>
      <c r="YQ43"/>
      <c r="YR43"/>
      <c r="YS43" s="10"/>
      <c r="YT43" s="10"/>
      <c r="YU43" s="10"/>
      <c r="YV43"/>
      <c r="YW43"/>
      <c r="YX43"/>
      <c r="YY43"/>
      <c r="YZ43"/>
      <c r="ZA43"/>
      <c r="ZB43" s="10"/>
      <c r="ZC43" s="10"/>
      <c r="ZD43" s="10"/>
      <c r="ZE43"/>
      <c r="ZF43"/>
      <c r="ZG43"/>
      <c r="ZH43"/>
      <c r="ZI43"/>
      <c r="ZJ43"/>
      <c r="ZK43" s="10"/>
      <c r="ZL43" s="10"/>
      <c r="ZM43" s="10"/>
      <c r="ZN43"/>
      <c r="ZO43"/>
      <c r="ZP43"/>
      <c r="ZQ43"/>
      <c r="ZR43"/>
      <c r="ZS43"/>
      <c r="ZT43" s="10"/>
      <c r="ZU43" s="10"/>
      <c r="ZV43" s="10"/>
      <c r="ZW43"/>
      <c r="ZX43"/>
      <c r="ZY43"/>
      <c r="ZZ43"/>
      <c r="AAA43"/>
      <c r="AAB43"/>
      <c r="AAC43" s="10"/>
      <c r="AAD43" s="10"/>
      <c r="AAE43" s="10"/>
      <c r="AAF43"/>
      <c r="AAG43"/>
      <c r="AAH43"/>
      <c r="AAI43"/>
      <c r="AAJ43"/>
      <c r="AAK43"/>
      <c r="AAL43" s="10"/>
      <c r="AAM43" s="10"/>
      <c r="AAN43" s="10"/>
      <c r="AAO43"/>
      <c r="AAP43"/>
      <c r="AAQ43"/>
      <c r="AAR43"/>
      <c r="AAS43"/>
      <c r="AAT43"/>
      <c r="AAU43" s="10"/>
      <c r="AAV43" s="10"/>
      <c r="AAW43" s="10"/>
      <c r="AAX43"/>
      <c r="AAY43"/>
      <c r="AAZ43"/>
      <c r="ABA43"/>
      <c r="ABB43"/>
      <c r="ABC43"/>
      <c r="ABD43" s="10"/>
      <c r="ABE43" s="10"/>
      <c r="ABF43" s="10"/>
      <c r="ABG43"/>
      <c r="ABH43"/>
      <c r="ABI43"/>
      <c r="ABJ43"/>
      <c r="ABK43"/>
      <c r="ABL43"/>
      <c r="ABM43" s="10"/>
      <c r="ABN43" s="10"/>
      <c r="ABO43" s="10"/>
      <c r="ABP43"/>
      <c r="ABQ43"/>
      <c r="ABR43"/>
      <c r="ABS43"/>
      <c r="ABT43"/>
      <c r="ABU43"/>
      <c r="ABV43" s="10"/>
      <c r="ABW43" s="10"/>
      <c r="ABX43" s="10"/>
      <c r="ABY43"/>
      <c r="ABZ43"/>
      <c r="ACA43"/>
      <c r="ACB43"/>
      <c r="ACC43"/>
      <c r="ACD43"/>
      <c r="ACE43" s="10"/>
      <c r="ACF43" s="10"/>
      <c r="ACG43" s="10"/>
      <c r="ACH43"/>
      <c r="ACI43"/>
      <c r="ACJ43"/>
      <c r="ACK43"/>
      <c r="ACL43"/>
      <c r="ACM43"/>
      <c r="ACN43" s="10"/>
      <c r="ACO43" s="10"/>
      <c r="ACP43" s="10"/>
      <c r="ACQ43"/>
      <c r="ACR43"/>
      <c r="ACS43"/>
      <c r="ACT43"/>
      <c r="ACU43"/>
      <c r="ACV43"/>
      <c r="ACW43" s="10"/>
      <c r="ACX43" s="10"/>
      <c r="ACY43" s="10"/>
      <c r="ACZ43"/>
      <c r="ADA43"/>
      <c r="ADB43"/>
      <c r="ADC43"/>
      <c r="ADD43"/>
      <c r="ADE43"/>
      <c r="ADF43" s="10"/>
      <c r="ADG43" s="10"/>
      <c r="ADH43" s="10"/>
      <c r="ADI43"/>
      <c r="ADJ43"/>
      <c r="ADK43"/>
      <c r="ADL43"/>
      <c r="ADM43"/>
      <c r="ADN43"/>
      <c r="ADO43" s="10"/>
      <c r="ADP43" s="10"/>
      <c r="ADQ43" s="10"/>
      <c r="ADR43"/>
      <c r="ADS43"/>
      <c r="ADT43"/>
      <c r="ADU43"/>
      <c r="ADV43"/>
      <c r="ADW43"/>
      <c r="ADX43" s="10"/>
      <c r="ADY43" s="10"/>
      <c r="ADZ43" s="10"/>
      <c r="AEA43"/>
      <c r="AEB43"/>
      <c r="AEC43"/>
      <c r="AED43"/>
      <c r="AEE43"/>
      <c r="AEF43"/>
      <c r="AEG43" s="10"/>
      <c r="AEH43" s="10"/>
      <c r="AEI43" s="10"/>
      <c r="AEJ43"/>
      <c r="AEK43"/>
      <c r="AEL43"/>
      <c r="AEM43"/>
      <c r="AEN43"/>
      <c r="AEO43"/>
      <c r="AEP43" s="10"/>
      <c r="AEQ43" s="10"/>
      <c r="AER43" s="10"/>
      <c r="AES43"/>
      <c r="AET43"/>
      <c r="AEU43"/>
      <c r="AEV43"/>
      <c r="AEW43"/>
      <c r="AEX43"/>
      <c r="AEY43" s="10"/>
      <c r="AEZ43" s="10"/>
      <c r="AFA43" s="10"/>
      <c r="AFB43"/>
      <c r="AFC43"/>
      <c r="AFD43"/>
      <c r="AFE43"/>
      <c r="AFF43"/>
      <c r="AFG43"/>
      <c r="AFH43" s="10"/>
      <c r="AFI43" s="10"/>
      <c r="AFJ43" s="10"/>
      <c r="AFK43"/>
      <c r="AFL43"/>
      <c r="AFM43"/>
      <c r="AFN43"/>
      <c r="AFO43"/>
      <c r="AFP43"/>
      <c r="AFQ43" s="10"/>
      <c r="AFR43" s="10"/>
      <c r="AFS43" s="10"/>
      <c r="AFT43"/>
      <c r="AFU43"/>
      <c r="AFV43"/>
      <c r="AFW43"/>
      <c r="AFX43"/>
      <c r="AFY43"/>
      <c r="AFZ43" s="10"/>
      <c r="AGA43" s="10"/>
      <c r="AGB43" s="10"/>
      <c r="AGC43"/>
      <c r="AGD43"/>
      <c r="AGE43"/>
      <c r="AGF43"/>
      <c r="AGG43"/>
      <c r="AGH43"/>
      <c r="AGI43" s="10"/>
      <c r="AGJ43" s="10"/>
      <c r="AGK43" s="10"/>
      <c r="AGL43"/>
      <c r="AGM43"/>
      <c r="AGN43"/>
      <c r="AGO43"/>
      <c r="AGP43"/>
      <c r="AGQ43"/>
      <c r="AGR43" s="10"/>
      <c r="AGS43" s="10"/>
      <c r="AGT43" s="10"/>
      <c r="AGU43"/>
      <c r="AGV43"/>
      <c r="AGW43"/>
      <c r="AGX43"/>
      <c r="AGY43"/>
      <c r="AGZ43"/>
      <c r="AHA43" s="10"/>
      <c r="AHB43" s="10"/>
      <c r="AHC43" s="10"/>
      <c r="AHD43"/>
      <c r="AHE43"/>
      <c r="AHF43"/>
      <c r="AHG43"/>
      <c r="AHH43"/>
      <c r="AHI43"/>
      <c r="AHJ43" s="10"/>
      <c r="AHK43" s="10"/>
      <c r="AHL43" s="10"/>
      <c r="AHM43"/>
      <c r="AHN43"/>
      <c r="AHO43"/>
      <c r="AHP43"/>
      <c r="AHQ43"/>
      <c r="AHR43"/>
      <c r="AHS43" s="10"/>
      <c r="AHT43" s="10"/>
      <c r="AHU43" s="10"/>
      <c r="AHV43"/>
      <c r="AHW43"/>
      <c r="AHX43"/>
      <c r="AHY43"/>
      <c r="AHZ43"/>
      <c r="AIA43"/>
      <c r="AIB43" s="10"/>
      <c r="AIC43" s="10"/>
      <c r="AID43" s="10"/>
      <c r="AIE43"/>
      <c r="AIF43"/>
      <c r="AIG43"/>
      <c r="AIH43"/>
      <c r="AII43"/>
      <c r="AIJ43"/>
      <c r="AIK43" s="10"/>
      <c r="AIL43" s="10"/>
      <c r="AIM43" s="10"/>
      <c r="AIN43"/>
      <c r="AIO43"/>
      <c r="AIP43"/>
      <c r="AIQ43"/>
      <c r="AIR43"/>
      <c r="AIS43"/>
      <c r="AIT43" s="10"/>
      <c r="AIU43" s="10"/>
      <c r="AIV43" s="10"/>
      <c r="AIW43"/>
      <c r="AIX43"/>
      <c r="AIY43"/>
      <c r="AIZ43"/>
      <c r="AJA43"/>
      <c r="AJB43"/>
      <c r="AJC43" s="10"/>
      <c r="AJD43" s="10"/>
      <c r="AJE43" s="10"/>
      <c r="AJF43"/>
      <c r="AJG43"/>
      <c r="AJH43"/>
      <c r="AJI43"/>
      <c r="AJJ43"/>
      <c r="AJK43"/>
      <c r="AJL43" s="10"/>
      <c r="AJM43" s="10"/>
      <c r="AJN43" s="10"/>
    </row>
    <row r="44" spans="1:950" s="32" customFormat="1" ht="16.5" customHeight="1" x14ac:dyDescent="0.25">
      <c r="A44" s="115" t="s">
        <v>102</v>
      </c>
      <c r="B44" s="118"/>
      <c r="C44" s="10"/>
      <c r="D44" s="10"/>
      <c r="E44" s="10"/>
      <c r="F44"/>
      <c r="G44"/>
      <c r="H44"/>
      <c r="I44"/>
      <c r="J44"/>
      <c r="K44"/>
      <c r="L44" s="10"/>
      <c r="M44" s="10"/>
      <c r="N44" s="10"/>
      <c r="O44"/>
      <c r="P44"/>
      <c r="Q44"/>
      <c r="R44"/>
      <c r="S44"/>
      <c r="T44"/>
      <c r="U44" s="10"/>
      <c r="V44" s="10"/>
      <c r="W44" s="10"/>
      <c r="X44"/>
      <c r="Y44"/>
      <c r="Z44"/>
      <c r="AA44"/>
      <c r="AB44"/>
      <c r="AC44"/>
      <c r="AD44" s="10"/>
      <c r="AE44" s="10"/>
      <c r="AF44" s="10"/>
      <c r="AG44"/>
      <c r="AH44"/>
      <c r="AI44"/>
      <c r="AJ44"/>
      <c r="AK44"/>
      <c r="AL44"/>
      <c r="AM44" s="10"/>
      <c r="AN44" s="10"/>
      <c r="AO44" s="10"/>
      <c r="AP44"/>
      <c r="AQ44"/>
      <c r="AR44"/>
      <c r="AS44"/>
      <c r="AT44"/>
      <c r="AU44"/>
      <c r="AV44" s="10"/>
      <c r="AW44" s="10"/>
      <c r="AX44" s="10"/>
      <c r="AY44"/>
      <c r="AZ44"/>
      <c r="BA44"/>
      <c r="BB44"/>
      <c r="BC44"/>
      <c r="BD44"/>
      <c r="BE44" s="10"/>
      <c r="BF44" s="10"/>
      <c r="BG44" s="10"/>
      <c r="BH44"/>
      <c r="BI44"/>
      <c r="BJ44"/>
      <c r="BK44"/>
      <c r="BL44"/>
      <c r="BM44"/>
      <c r="BN44" s="10"/>
      <c r="BO44" s="10"/>
      <c r="BP44" s="10"/>
      <c r="BQ44"/>
      <c r="BR44"/>
      <c r="BS44"/>
      <c r="BT44"/>
      <c r="BU44"/>
      <c r="BV44"/>
      <c r="BW44" s="10"/>
      <c r="BX44" s="10"/>
      <c r="BY44" s="10"/>
      <c r="BZ44"/>
      <c r="CA44"/>
      <c r="CB44"/>
      <c r="CC44"/>
      <c r="CD44"/>
      <c r="CE44"/>
      <c r="CF44" s="10"/>
      <c r="CG44" s="10"/>
      <c r="CH44" s="10"/>
      <c r="CI44"/>
      <c r="CJ44"/>
      <c r="CK44"/>
      <c r="CL44"/>
      <c r="CM44"/>
      <c r="CN44"/>
      <c r="CO44" s="10"/>
      <c r="CP44" s="10"/>
      <c r="CQ44" s="10"/>
      <c r="CR44"/>
      <c r="CS44"/>
      <c r="CT44"/>
      <c r="CU44"/>
      <c r="CV44"/>
      <c r="CW44"/>
      <c r="CX44" s="10"/>
      <c r="CY44" s="10"/>
      <c r="CZ44" s="10"/>
      <c r="DA44"/>
      <c r="DB44"/>
      <c r="DC44"/>
      <c r="DD44"/>
      <c r="DE44"/>
      <c r="DF44"/>
      <c r="DG44" s="10"/>
      <c r="DH44" s="10"/>
      <c r="DI44" s="10"/>
      <c r="DJ44"/>
      <c r="DK44"/>
      <c r="DL44"/>
      <c r="DM44"/>
      <c r="DN44"/>
      <c r="DO44"/>
      <c r="DP44" s="10"/>
      <c r="DQ44" s="10"/>
      <c r="DR44" s="10"/>
      <c r="DS44"/>
      <c r="DT44"/>
      <c r="DU44"/>
      <c r="DV44"/>
      <c r="DW44"/>
      <c r="DX44"/>
      <c r="DY44" s="10"/>
      <c r="DZ44" s="10"/>
      <c r="EA44" s="10"/>
      <c r="EB44"/>
      <c r="EC44"/>
      <c r="ED44"/>
      <c r="EE44"/>
      <c r="EF44"/>
      <c r="EG44"/>
      <c r="EH44" s="10"/>
      <c r="EI44" s="10"/>
      <c r="EJ44" s="10"/>
      <c r="EK44"/>
      <c r="EL44"/>
      <c r="EM44"/>
      <c r="EN44"/>
      <c r="EO44"/>
      <c r="EP44"/>
      <c r="EQ44" s="10"/>
      <c r="ER44" s="10"/>
      <c r="ES44" s="10"/>
      <c r="ET44"/>
      <c r="EU44"/>
      <c r="EV44"/>
      <c r="EW44"/>
      <c r="EX44"/>
      <c r="EY44"/>
      <c r="EZ44" s="10"/>
      <c r="FA44" s="10"/>
      <c r="FB44" s="10"/>
      <c r="FC44"/>
      <c r="FD44"/>
      <c r="FE44"/>
      <c r="FF44"/>
      <c r="FG44"/>
      <c r="FH44"/>
      <c r="FI44" s="10"/>
      <c r="FJ44" s="10"/>
      <c r="FK44" s="10"/>
      <c r="FL44"/>
      <c r="FM44"/>
      <c r="FN44"/>
      <c r="FO44"/>
      <c r="FP44"/>
      <c r="FQ44"/>
      <c r="FR44" s="10"/>
      <c r="FS44" s="10"/>
      <c r="FT44" s="10"/>
      <c r="FU44"/>
      <c r="FV44"/>
      <c r="FW44"/>
      <c r="FX44"/>
      <c r="FY44"/>
      <c r="FZ44"/>
      <c r="GA44" s="10"/>
      <c r="GB44" s="10"/>
      <c r="GC44" s="10"/>
      <c r="GD44"/>
      <c r="GE44"/>
      <c r="GF44"/>
      <c r="GG44"/>
      <c r="GH44"/>
      <c r="GI44"/>
      <c r="GJ44" s="10"/>
      <c r="GK44" s="10"/>
      <c r="GL44" s="10"/>
      <c r="GM44"/>
      <c r="GN44"/>
      <c r="GO44"/>
      <c r="GP44"/>
      <c r="GQ44"/>
      <c r="GR44"/>
      <c r="GS44" s="10"/>
      <c r="GT44" s="10"/>
      <c r="GU44" s="10"/>
      <c r="GV44"/>
      <c r="GW44"/>
      <c r="GX44"/>
      <c r="GY44"/>
      <c r="GZ44"/>
      <c r="HA44"/>
      <c r="HB44" s="10"/>
      <c r="HC44" s="10"/>
      <c r="HD44" s="10"/>
      <c r="HE44"/>
      <c r="HF44"/>
      <c r="HG44"/>
      <c r="HH44"/>
      <c r="HI44"/>
      <c r="HJ44"/>
      <c r="HK44" s="10"/>
      <c r="HL44" s="10"/>
      <c r="HM44" s="10"/>
      <c r="HN44"/>
      <c r="HO44"/>
      <c r="HP44"/>
      <c r="HQ44"/>
      <c r="HR44"/>
      <c r="HS44"/>
      <c r="HT44" s="10"/>
      <c r="HU44" s="10"/>
      <c r="HV44" s="10"/>
      <c r="HW44"/>
      <c r="HX44"/>
      <c r="HY44"/>
      <c r="HZ44"/>
      <c r="IA44"/>
      <c r="IB44"/>
      <c r="IC44" s="10"/>
      <c r="ID44" s="10"/>
      <c r="IE44" s="10"/>
      <c r="IF44"/>
      <c r="IG44"/>
      <c r="IH44"/>
      <c r="II44"/>
      <c r="IJ44"/>
      <c r="IK44"/>
      <c r="IL44" s="10"/>
      <c r="IM44" s="10"/>
      <c r="IN44" s="10"/>
      <c r="IO44"/>
      <c r="IP44"/>
      <c r="IQ44"/>
      <c r="IR44"/>
      <c r="IS44"/>
      <c r="IT44"/>
      <c r="IU44" s="10"/>
      <c r="IV44" s="10"/>
      <c r="IW44" s="10"/>
      <c r="IX44"/>
      <c r="IY44"/>
      <c r="IZ44"/>
      <c r="JA44"/>
      <c r="JB44"/>
      <c r="JC44"/>
      <c r="JD44" s="10"/>
      <c r="JE44" s="10"/>
      <c r="JF44" s="10"/>
      <c r="JG44"/>
      <c r="JH44"/>
      <c r="JI44"/>
      <c r="JJ44"/>
      <c r="JK44"/>
      <c r="JL44"/>
      <c r="JM44" s="10"/>
      <c r="JN44" s="10"/>
      <c r="JO44" s="10"/>
      <c r="JP44"/>
      <c r="JQ44"/>
      <c r="JR44"/>
      <c r="JS44"/>
      <c r="JT44"/>
      <c r="JU44"/>
      <c r="JV44" s="10"/>
      <c r="JW44" s="10"/>
      <c r="JX44" s="10"/>
      <c r="JY44"/>
      <c r="JZ44"/>
      <c r="KA44"/>
      <c r="KB44"/>
      <c r="KC44"/>
      <c r="KD44"/>
      <c r="KE44" s="10"/>
      <c r="KF44" s="10"/>
      <c r="KG44" s="10"/>
      <c r="KH44"/>
      <c r="KI44"/>
      <c r="KJ44"/>
      <c r="KK44"/>
      <c r="KL44"/>
      <c r="KM44"/>
      <c r="KN44" s="10"/>
      <c r="KO44" s="10"/>
      <c r="KP44" s="10"/>
      <c r="KQ44"/>
      <c r="KR44"/>
      <c r="KS44"/>
      <c r="KT44"/>
      <c r="KU44"/>
      <c r="KV44"/>
      <c r="KW44" s="10"/>
      <c r="KX44" s="10"/>
      <c r="KY44" s="10"/>
      <c r="KZ44"/>
      <c r="LA44"/>
      <c r="LB44"/>
      <c r="LC44"/>
      <c r="LD44"/>
      <c r="LE44"/>
      <c r="LF44" s="10"/>
      <c r="LG44" s="10"/>
      <c r="LH44" s="10"/>
      <c r="LI44"/>
      <c r="LJ44"/>
      <c r="LK44"/>
      <c r="LL44"/>
      <c r="LM44"/>
      <c r="LN44"/>
      <c r="LO44" s="10"/>
      <c r="LP44" s="10"/>
      <c r="LQ44" s="10"/>
      <c r="LR44"/>
      <c r="LS44"/>
      <c r="LT44"/>
      <c r="LU44"/>
      <c r="LV44"/>
      <c r="LW44"/>
      <c r="LX44" s="10"/>
      <c r="LY44" s="10"/>
      <c r="LZ44" s="10"/>
      <c r="MA44"/>
      <c r="MB44"/>
      <c r="MC44"/>
      <c r="MD44"/>
      <c r="ME44"/>
      <c r="MF44"/>
      <c r="MG44" s="10"/>
      <c r="MH44" s="10"/>
      <c r="MI44" s="10"/>
      <c r="MJ44"/>
      <c r="MK44"/>
      <c r="ML44"/>
      <c r="MM44"/>
      <c r="MN44"/>
      <c r="MO44"/>
      <c r="MP44" s="10"/>
      <c r="MQ44" s="10"/>
      <c r="MR44" s="10"/>
      <c r="MS44"/>
      <c r="MT44"/>
      <c r="MU44"/>
      <c r="MV44"/>
      <c r="MW44"/>
      <c r="MX44"/>
      <c r="MY44" s="10"/>
      <c r="MZ44" s="10"/>
      <c r="NA44" s="10"/>
      <c r="NB44"/>
      <c r="NC44"/>
      <c r="ND44"/>
      <c r="NE44"/>
      <c r="NF44"/>
      <c r="NG44"/>
      <c r="NH44" s="10"/>
      <c r="NI44" s="10"/>
      <c r="NJ44" s="10"/>
      <c r="NK44"/>
      <c r="NL44"/>
      <c r="NM44"/>
      <c r="NN44"/>
      <c r="NO44"/>
      <c r="NP44"/>
      <c r="NQ44" s="10"/>
      <c r="NR44" s="10"/>
      <c r="NS44" s="10"/>
      <c r="NT44"/>
      <c r="NU44"/>
      <c r="NV44"/>
      <c r="NW44"/>
      <c r="NX44"/>
      <c r="NY44"/>
      <c r="NZ44" s="10"/>
      <c r="OA44" s="10"/>
      <c r="OB44" s="10"/>
      <c r="OC44"/>
      <c r="OD44"/>
      <c r="OE44"/>
      <c r="OF44"/>
      <c r="OG44"/>
      <c r="OH44"/>
      <c r="OI44" s="10"/>
      <c r="OJ44" s="10"/>
      <c r="OK44" s="10"/>
      <c r="OL44"/>
      <c r="OM44"/>
      <c r="ON44"/>
      <c r="OO44"/>
      <c r="OP44"/>
      <c r="OQ44"/>
      <c r="OR44" s="10"/>
      <c r="OS44" s="10"/>
      <c r="OT44" s="10"/>
      <c r="OU44"/>
      <c r="OV44"/>
      <c r="OW44"/>
      <c r="OX44"/>
      <c r="OY44"/>
      <c r="OZ44"/>
      <c r="PA44" s="10"/>
      <c r="PB44" s="10"/>
      <c r="PC44" s="10"/>
      <c r="PD44"/>
      <c r="PE44"/>
      <c r="PF44"/>
      <c r="PG44"/>
      <c r="PH44"/>
      <c r="PI44"/>
      <c r="PJ44" s="10"/>
      <c r="PK44" s="10"/>
      <c r="PL44" s="10"/>
      <c r="PM44"/>
      <c r="PN44"/>
      <c r="PO44"/>
      <c r="PP44"/>
      <c r="PQ44"/>
      <c r="PR44"/>
      <c r="PS44" s="10"/>
      <c r="PT44" s="10"/>
      <c r="PU44" s="10"/>
      <c r="PV44"/>
      <c r="PW44"/>
      <c r="PX44"/>
      <c r="PY44"/>
      <c r="PZ44"/>
      <c r="QA44"/>
      <c r="QB44" s="10"/>
      <c r="QC44" s="10"/>
      <c r="QD44" s="10"/>
      <c r="QE44"/>
      <c r="QF44"/>
      <c r="QG44"/>
      <c r="QH44"/>
      <c r="QI44"/>
      <c r="QJ44"/>
      <c r="QK44" s="10"/>
      <c r="QL44" s="10"/>
      <c r="QM44" s="10"/>
      <c r="QN44"/>
      <c r="QO44"/>
      <c r="QP44"/>
      <c r="QQ44"/>
      <c r="QR44"/>
      <c r="QS44"/>
      <c r="QT44" s="10"/>
      <c r="QU44" s="10"/>
      <c r="QV44" s="10"/>
      <c r="QW44"/>
      <c r="QX44"/>
      <c r="QY44"/>
      <c r="QZ44"/>
      <c r="RA44"/>
      <c r="RB44"/>
      <c r="RC44" s="10"/>
      <c r="RD44" s="10"/>
      <c r="RE44" s="10"/>
      <c r="RF44"/>
      <c r="RG44"/>
      <c r="RH44"/>
      <c r="RI44"/>
      <c r="RJ44"/>
      <c r="RK44"/>
      <c r="RL44" s="10"/>
      <c r="RM44" s="10"/>
      <c r="RN44" s="10"/>
      <c r="RO44"/>
      <c r="RP44"/>
      <c r="RQ44"/>
      <c r="RR44"/>
      <c r="RS44"/>
      <c r="RT44"/>
      <c r="RU44" s="10"/>
      <c r="RV44" s="10"/>
      <c r="RW44" s="10"/>
      <c r="RX44"/>
      <c r="RY44"/>
      <c r="RZ44"/>
      <c r="SA44"/>
      <c r="SB44"/>
      <c r="SC44"/>
      <c r="SD44" s="10"/>
      <c r="SE44" s="10"/>
      <c r="SF44" s="10"/>
      <c r="SG44"/>
      <c r="SH44"/>
      <c r="SI44"/>
      <c r="SJ44"/>
      <c r="SK44"/>
      <c r="SL44"/>
      <c r="SM44" s="10"/>
      <c r="SN44" s="10"/>
      <c r="SO44" s="10"/>
      <c r="SP44"/>
      <c r="SQ44"/>
      <c r="SR44"/>
      <c r="SS44"/>
      <c r="ST44"/>
      <c r="SU44"/>
      <c r="SV44" s="10"/>
      <c r="SW44" s="10"/>
      <c r="SX44" s="10"/>
      <c r="SY44"/>
      <c r="SZ44"/>
      <c r="TA44"/>
      <c r="TB44"/>
      <c r="TC44"/>
      <c r="TD44"/>
      <c r="TE44" s="10"/>
      <c r="TF44" s="10"/>
      <c r="TG44" s="10"/>
      <c r="TH44"/>
      <c r="TI44"/>
      <c r="TJ44"/>
      <c r="TK44"/>
      <c r="TL44"/>
      <c r="TM44"/>
      <c r="TN44" s="10"/>
      <c r="TO44" s="10"/>
      <c r="TP44" s="10"/>
      <c r="TQ44"/>
      <c r="TR44"/>
      <c r="TS44"/>
      <c r="TT44"/>
      <c r="TU44"/>
      <c r="TV44"/>
      <c r="TW44" s="10"/>
      <c r="TX44" s="10"/>
      <c r="TY44" s="10"/>
      <c r="TZ44"/>
      <c r="UA44"/>
      <c r="UB44"/>
      <c r="UC44"/>
      <c r="UD44"/>
      <c r="UE44"/>
      <c r="UF44" s="10"/>
      <c r="UG44" s="10"/>
      <c r="UH44" s="10"/>
      <c r="UI44"/>
      <c r="UJ44"/>
      <c r="UK44"/>
      <c r="UL44"/>
      <c r="UM44"/>
      <c r="UN44"/>
      <c r="UO44" s="10"/>
      <c r="UP44" s="10"/>
      <c r="UQ44" s="10"/>
      <c r="UR44"/>
      <c r="US44"/>
      <c r="UT44"/>
      <c r="UU44"/>
      <c r="UV44"/>
      <c r="UW44"/>
      <c r="UX44" s="10"/>
      <c r="UY44" s="10"/>
      <c r="UZ44" s="10"/>
      <c r="VA44"/>
      <c r="VB44"/>
      <c r="VC44"/>
      <c r="VD44"/>
      <c r="VE44"/>
      <c r="VF44"/>
      <c r="VG44" s="10"/>
      <c r="VH44" s="10"/>
      <c r="VI44" s="10"/>
      <c r="VJ44"/>
      <c r="VK44"/>
      <c r="VL44"/>
      <c r="VM44"/>
      <c r="VN44"/>
      <c r="VO44"/>
      <c r="VP44" s="10"/>
      <c r="VQ44" s="10"/>
      <c r="VR44" s="10"/>
      <c r="VS44"/>
      <c r="VT44"/>
      <c r="VU44"/>
      <c r="VV44"/>
      <c r="VW44"/>
      <c r="VX44"/>
      <c r="VY44" s="10"/>
      <c r="VZ44" s="10"/>
      <c r="WA44" s="10"/>
      <c r="WB44"/>
      <c r="WC44"/>
      <c r="WD44"/>
      <c r="WE44"/>
      <c r="WF44"/>
      <c r="WG44"/>
      <c r="WH44" s="10"/>
      <c r="WI44" s="10"/>
      <c r="WJ44" s="10"/>
      <c r="WK44"/>
      <c r="WL44"/>
      <c r="WM44"/>
      <c r="WN44"/>
      <c r="WO44"/>
      <c r="WP44"/>
      <c r="WQ44" s="10"/>
      <c r="WR44" s="10"/>
      <c r="WS44" s="10"/>
      <c r="WT44"/>
      <c r="WU44"/>
      <c r="WV44"/>
      <c r="WW44"/>
      <c r="WX44"/>
      <c r="WY44"/>
      <c r="WZ44" s="10"/>
      <c r="XA44" s="10"/>
      <c r="XB44" s="10"/>
      <c r="XC44"/>
      <c r="XD44"/>
      <c r="XE44"/>
      <c r="XF44"/>
      <c r="XG44"/>
      <c r="XH44"/>
      <c r="XI44" s="10"/>
      <c r="XJ44" s="10"/>
      <c r="XK44" s="10"/>
      <c r="XL44"/>
      <c r="XM44"/>
      <c r="XN44"/>
      <c r="XO44"/>
      <c r="XP44"/>
      <c r="XQ44"/>
      <c r="XR44" s="10"/>
      <c r="XS44" s="10"/>
      <c r="XT44" s="10"/>
      <c r="XU44"/>
      <c r="XV44"/>
      <c r="XW44"/>
      <c r="XX44"/>
      <c r="XY44"/>
      <c r="XZ44"/>
      <c r="YA44" s="10"/>
      <c r="YB44" s="10"/>
      <c r="YC44" s="10"/>
      <c r="YD44"/>
      <c r="YE44"/>
      <c r="YF44"/>
      <c r="YG44"/>
      <c r="YH44"/>
      <c r="YI44"/>
      <c r="YJ44" s="10"/>
      <c r="YK44" s="10"/>
      <c r="YL44" s="10"/>
      <c r="YM44"/>
      <c r="YN44"/>
      <c r="YO44"/>
      <c r="YP44"/>
      <c r="YQ44"/>
      <c r="YR44"/>
      <c r="YS44" s="10"/>
      <c r="YT44" s="10"/>
      <c r="YU44" s="10"/>
      <c r="YV44"/>
      <c r="YW44"/>
      <c r="YX44"/>
      <c r="YY44"/>
      <c r="YZ44"/>
      <c r="ZA44"/>
      <c r="ZB44" s="10"/>
      <c r="ZC44" s="10"/>
      <c r="ZD44" s="10"/>
      <c r="ZE44"/>
      <c r="ZF44"/>
      <c r="ZG44"/>
      <c r="ZH44"/>
      <c r="ZI44"/>
      <c r="ZJ44"/>
      <c r="ZK44" s="10"/>
      <c r="ZL44" s="10"/>
      <c r="ZM44" s="10"/>
      <c r="ZN44"/>
      <c r="ZO44"/>
      <c r="ZP44"/>
      <c r="ZQ44"/>
      <c r="ZR44"/>
      <c r="ZS44"/>
      <c r="ZT44" s="10"/>
      <c r="ZU44" s="10"/>
      <c r="ZV44" s="10"/>
      <c r="ZW44"/>
      <c r="ZX44"/>
      <c r="ZY44"/>
      <c r="ZZ44"/>
      <c r="AAA44"/>
      <c r="AAB44"/>
      <c r="AAC44" s="10"/>
      <c r="AAD44" s="10"/>
      <c r="AAE44" s="10"/>
      <c r="AAF44"/>
      <c r="AAG44"/>
      <c r="AAH44"/>
      <c r="AAI44"/>
      <c r="AAJ44"/>
      <c r="AAK44"/>
      <c r="AAL44" s="10"/>
      <c r="AAM44" s="10"/>
      <c r="AAN44" s="10"/>
      <c r="AAO44"/>
      <c r="AAP44"/>
      <c r="AAQ44"/>
      <c r="AAR44"/>
      <c r="AAS44"/>
      <c r="AAT44"/>
      <c r="AAU44" s="10"/>
      <c r="AAV44" s="10"/>
      <c r="AAW44" s="10"/>
      <c r="AAX44"/>
      <c r="AAY44"/>
      <c r="AAZ44"/>
      <c r="ABA44"/>
      <c r="ABB44"/>
      <c r="ABC44"/>
      <c r="ABD44" s="10"/>
      <c r="ABE44" s="10"/>
      <c r="ABF44" s="10"/>
      <c r="ABG44"/>
      <c r="ABH44"/>
      <c r="ABI44"/>
      <c r="ABJ44"/>
      <c r="ABK44"/>
      <c r="ABL44"/>
      <c r="ABM44" s="10"/>
      <c r="ABN44" s="10"/>
      <c r="ABO44" s="10"/>
      <c r="ABP44"/>
      <c r="ABQ44"/>
      <c r="ABR44"/>
      <c r="ABS44"/>
      <c r="ABT44"/>
      <c r="ABU44"/>
      <c r="ABV44" s="10"/>
      <c r="ABW44" s="10"/>
      <c r="ABX44" s="10"/>
      <c r="ABY44"/>
      <c r="ABZ44"/>
      <c r="ACA44"/>
      <c r="ACB44"/>
      <c r="ACC44"/>
      <c r="ACD44"/>
      <c r="ACE44" s="10"/>
      <c r="ACF44" s="10"/>
      <c r="ACG44" s="10"/>
      <c r="ACH44"/>
      <c r="ACI44"/>
      <c r="ACJ44"/>
      <c r="ACK44"/>
      <c r="ACL44"/>
      <c r="ACM44"/>
      <c r="ACN44" s="10"/>
      <c r="ACO44" s="10"/>
      <c r="ACP44" s="10"/>
      <c r="ACQ44"/>
      <c r="ACR44"/>
      <c r="ACS44"/>
      <c r="ACT44"/>
      <c r="ACU44"/>
      <c r="ACV44"/>
      <c r="ACW44" s="10"/>
      <c r="ACX44" s="10"/>
      <c r="ACY44" s="10"/>
      <c r="ACZ44"/>
      <c r="ADA44"/>
      <c r="ADB44"/>
      <c r="ADC44"/>
      <c r="ADD44"/>
      <c r="ADE44"/>
      <c r="ADF44" s="10"/>
      <c r="ADG44" s="10"/>
      <c r="ADH44" s="10"/>
      <c r="ADI44"/>
      <c r="ADJ44"/>
      <c r="ADK44"/>
      <c r="ADL44"/>
      <c r="ADM44"/>
      <c r="ADN44"/>
      <c r="ADO44" s="10"/>
      <c r="ADP44" s="10"/>
      <c r="ADQ44" s="10"/>
      <c r="ADR44"/>
      <c r="ADS44"/>
      <c r="ADT44"/>
      <c r="ADU44"/>
      <c r="ADV44"/>
      <c r="ADW44"/>
      <c r="ADX44" s="10"/>
      <c r="ADY44" s="10"/>
      <c r="ADZ44" s="10"/>
      <c r="AEA44"/>
      <c r="AEB44"/>
      <c r="AEC44"/>
      <c r="AED44"/>
      <c r="AEE44"/>
      <c r="AEF44"/>
      <c r="AEG44" s="10"/>
      <c r="AEH44" s="10"/>
      <c r="AEI44" s="10"/>
      <c r="AEJ44"/>
      <c r="AEK44"/>
      <c r="AEL44"/>
      <c r="AEM44"/>
      <c r="AEN44"/>
      <c r="AEO44"/>
      <c r="AEP44" s="10"/>
      <c r="AEQ44" s="10"/>
      <c r="AER44" s="10"/>
      <c r="AES44"/>
      <c r="AET44"/>
      <c r="AEU44"/>
      <c r="AEV44"/>
      <c r="AEW44"/>
      <c r="AEX44"/>
      <c r="AEY44" s="10"/>
      <c r="AEZ44" s="10"/>
      <c r="AFA44" s="10"/>
      <c r="AFB44"/>
      <c r="AFC44"/>
      <c r="AFD44"/>
      <c r="AFE44"/>
      <c r="AFF44"/>
      <c r="AFG44"/>
      <c r="AFH44" s="10"/>
      <c r="AFI44" s="10"/>
      <c r="AFJ44" s="10"/>
      <c r="AFK44"/>
      <c r="AFL44"/>
      <c r="AFM44"/>
      <c r="AFN44"/>
      <c r="AFO44"/>
      <c r="AFP44"/>
      <c r="AFQ44" s="10"/>
      <c r="AFR44" s="10"/>
      <c r="AFS44" s="10"/>
      <c r="AFT44"/>
      <c r="AFU44"/>
      <c r="AFV44"/>
      <c r="AFW44"/>
      <c r="AFX44"/>
      <c r="AFY44"/>
      <c r="AFZ44" s="10"/>
      <c r="AGA44" s="10"/>
      <c r="AGB44" s="10"/>
      <c r="AGC44"/>
      <c r="AGD44"/>
      <c r="AGE44"/>
      <c r="AGF44"/>
      <c r="AGG44"/>
      <c r="AGH44"/>
      <c r="AGI44" s="10"/>
      <c r="AGJ44" s="10"/>
      <c r="AGK44" s="10"/>
      <c r="AGL44"/>
      <c r="AGM44"/>
      <c r="AGN44"/>
      <c r="AGO44"/>
      <c r="AGP44"/>
      <c r="AGQ44"/>
      <c r="AGR44" s="10"/>
      <c r="AGS44" s="10"/>
      <c r="AGT44" s="10"/>
      <c r="AGU44"/>
      <c r="AGV44"/>
      <c r="AGW44"/>
      <c r="AGX44"/>
      <c r="AGY44"/>
      <c r="AGZ44"/>
      <c r="AHA44" s="10"/>
      <c r="AHB44" s="10"/>
      <c r="AHC44" s="10"/>
      <c r="AHD44"/>
      <c r="AHE44"/>
      <c r="AHF44"/>
      <c r="AHG44"/>
      <c r="AHH44"/>
      <c r="AHI44"/>
      <c r="AHJ44" s="10"/>
      <c r="AHK44" s="10"/>
      <c r="AHL44" s="10"/>
      <c r="AHM44"/>
      <c r="AHN44"/>
      <c r="AHO44"/>
      <c r="AHP44"/>
      <c r="AHQ44"/>
      <c r="AHR44"/>
      <c r="AHS44" s="10"/>
      <c r="AHT44" s="10"/>
      <c r="AHU44" s="10"/>
      <c r="AHV44"/>
      <c r="AHW44"/>
      <c r="AHX44"/>
      <c r="AHY44"/>
      <c r="AHZ44"/>
      <c r="AIA44"/>
      <c r="AIB44" s="10"/>
      <c r="AIC44" s="10"/>
      <c r="AID44" s="10"/>
      <c r="AIE44"/>
      <c r="AIF44"/>
      <c r="AIG44"/>
      <c r="AIH44"/>
      <c r="AII44"/>
      <c r="AIJ44"/>
      <c r="AIK44" s="10"/>
      <c r="AIL44" s="10"/>
      <c r="AIM44" s="10"/>
      <c r="AIN44"/>
      <c r="AIO44"/>
      <c r="AIP44"/>
      <c r="AIQ44"/>
      <c r="AIR44"/>
      <c r="AIS44"/>
      <c r="AIT44" s="10"/>
      <c r="AIU44" s="10"/>
      <c r="AIV44" s="10"/>
      <c r="AIW44"/>
      <c r="AIX44"/>
      <c r="AIY44"/>
      <c r="AIZ44"/>
      <c r="AJA44"/>
      <c r="AJB44"/>
      <c r="AJC44" s="10"/>
      <c r="AJD44" s="10"/>
      <c r="AJE44" s="10"/>
      <c r="AJF44"/>
      <c r="AJG44"/>
      <c r="AJH44"/>
      <c r="AJI44"/>
      <c r="AJJ44"/>
      <c r="AJK44"/>
      <c r="AJL44" s="10"/>
      <c r="AJM44" s="10"/>
      <c r="AJN44" s="10"/>
    </row>
    <row r="45" spans="1:950" s="32" customFormat="1" ht="16.5" customHeight="1" x14ac:dyDescent="0.25">
      <c r="A45" s="115" t="s">
        <v>103</v>
      </c>
      <c r="B45" s="113"/>
      <c r="C45" s="10"/>
      <c r="D45" s="10"/>
      <c r="E45" s="10"/>
      <c r="F45"/>
      <c r="G45"/>
      <c r="H45"/>
      <c r="I45"/>
      <c r="J45"/>
      <c r="K45"/>
      <c r="L45" s="10"/>
      <c r="M45" s="10"/>
      <c r="N45" s="10"/>
      <c r="O45"/>
      <c r="P45"/>
      <c r="Q45"/>
      <c r="R45"/>
      <c r="S45"/>
      <c r="T45"/>
      <c r="U45" s="10"/>
      <c r="V45" s="10"/>
      <c r="W45" s="10"/>
      <c r="X45"/>
      <c r="Y45"/>
      <c r="Z45"/>
      <c r="AA45"/>
      <c r="AB45"/>
      <c r="AC45"/>
      <c r="AD45" s="10"/>
      <c r="AE45" s="10"/>
      <c r="AF45" s="10"/>
      <c r="AG45"/>
      <c r="AH45"/>
      <c r="AI45"/>
      <c r="AJ45"/>
      <c r="AK45"/>
      <c r="AL45"/>
      <c r="AM45" s="10"/>
      <c r="AN45" s="10"/>
      <c r="AO45" s="10"/>
      <c r="AP45"/>
      <c r="AQ45"/>
      <c r="AR45"/>
      <c r="AS45"/>
      <c r="AT45"/>
      <c r="AU45"/>
      <c r="AV45" s="10"/>
      <c r="AW45" s="10"/>
      <c r="AX45" s="10"/>
      <c r="AY45"/>
      <c r="AZ45"/>
      <c r="BA45"/>
      <c r="BB45"/>
      <c r="BC45"/>
      <c r="BD45"/>
      <c r="BE45" s="10"/>
      <c r="BF45" s="10"/>
      <c r="BG45" s="10"/>
      <c r="BH45"/>
      <c r="BI45"/>
      <c r="BJ45"/>
      <c r="BK45"/>
      <c r="BL45"/>
      <c r="BM45"/>
      <c r="BN45" s="10"/>
      <c r="BO45" s="10"/>
      <c r="BP45" s="10"/>
      <c r="BQ45"/>
      <c r="BR45"/>
      <c r="BS45"/>
      <c r="BT45"/>
      <c r="BU45"/>
      <c r="BV45"/>
      <c r="BW45" s="10"/>
      <c r="BX45" s="10"/>
      <c r="BY45" s="10"/>
      <c r="BZ45"/>
      <c r="CA45"/>
      <c r="CB45"/>
      <c r="CC45"/>
      <c r="CD45"/>
      <c r="CE45"/>
      <c r="CF45" s="10"/>
      <c r="CG45" s="10"/>
      <c r="CH45" s="10"/>
      <c r="CI45"/>
      <c r="CJ45"/>
      <c r="CK45"/>
      <c r="CL45"/>
      <c r="CM45"/>
      <c r="CN45"/>
      <c r="CO45" s="10"/>
      <c r="CP45" s="10"/>
      <c r="CQ45" s="10"/>
      <c r="CR45"/>
      <c r="CS45"/>
      <c r="CT45"/>
      <c r="CU45"/>
      <c r="CV45"/>
      <c r="CW45"/>
      <c r="CX45" s="10"/>
      <c r="CY45" s="10"/>
      <c r="CZ45" s="10"/>
      <c r="DA45"/>
      <c r="DB45"/>
      <c r="DC45"/>
      <c r="DD45"/>
      <c r="DE45"/>
      <c r="DF45"/>
      <c r="DG45" s="10"/>
      <c r="DH45" s="10"/>
      <c r="DI45" s="10"/>
      <c r="DJ45"/>
      <c r="DK45"/>
      <c r="DL45"/>
      <c r="DM45"/>
      <c r="DN45"/>
      <c r="DO45"/>
      <c r="DP45" s="10"/>
      <c r="DQ45" s="10"/>
      <c r="DR45" s="10"/>
      <c r="DS45"/>
      <c r="DT45"/>
      <c r="DU45"/>
      <c r="DV45"/>
      <c r="DW45"/>
      <c r="DX45"/>
      <c r="DY45" s="10"/>
      <c r="DZ45" s="10"/>
      <c r="EA45" s="10"/>
      <c r="EB45"/>
      <c r="EC45"/>
      <c r="ED45"/>
      <c r="EE45"/>
      <c r="EF45"/>
      <c r="EG45"/>
      <c r="EH45" s="10"/>
      <c r="EI45" s="10"/>
      <c r="EJ45" s="10"/>
      <c r="EK45"/>
      <c r="EL45"/>
      <c r="EM45"/>
      <c r="EN45"/>
      <c r="EO45"/>
      <c r="EP45"/>
      <c r="EQ45" s="10"/>
      <c r="ER45" s="10"/>
      <c r="ES45" s="10"/>
      <c r="ET45"/>
      <c r="EU45"/>
      <c r="EV45"/>
      <c r="EW45"/>
      <c r="EX45"/>
      <c r="EY45"/>
      <c r="EZ45" s="10"/>
      <c r="FA45" s="10"/>
      <c r="FB45" s="10"/>
      <c r="FC45"/>
      <c r="FD45"/>
      <c r="FE45"/>
      <c r="FF45"/>
      <c r="FG45"/>
      <c r="FH45"/>
      <c r="FI45" s="10"/>
      <c r="FJ45" s="10"/>
      <c r="FK45" s="10"/>
      <c r="FL45"/>
      <c r="FM45"/>
      <c r="FN45"/>
      <c r="FO45"/>
      <c r="FP45"/>
      <c r="FQ45"/>
      <c r="FR45" s="10"/>
      <c r="FS45" s="10"/>
      <c r="FT45" s="10"/>
      <c r="FU45"/>
      <c r="FV45"/>
      <c r="FW45"/>
      <c r="FX45"/>
      <c r="FY45"/>
      <c r="FZ45"/>
      <c r="GA45" s="10"/>
      <c r="GB45" s="10"/>
      <c r="GC45" s="10"/>
      <c r="GD45"/>
      <c r="GE45"/>
      <c r="GF45"/>
      <c r="GG45"/>
      <c r="GH45"/>
      <c r="GI45"/>
      <c r="GJ45" s="10"/>
      <c r="GK45" s="10"/>
      <c r="GL45" s="10"/>
      <c r="GM45"/>
      <c r="GN45"/>
      <c r="GO45"/>
      <c r="GP45"/>
      <c r="GQ45"/>
      <c r="GR45"/>
      <c r="GS45" s="10"/>
      <c r="GT45" s="10"/>
      <c r="GU45" s="10"/>
      <c r="GV45"/>
      <c r="GW45"/>
      <c r="GX45"/>
      <c r="GY45"/>
      <c r="GZ45"/>
      <c r="HA45"/>
      <c r="HB45" s="10"/>
      <c r="HC45" s="10"/>
      <c r="HD45" s="10"/>
      <c r="HE45"/>
      <c r="HF45"/>
      <c r="HG45"/>
      <c r="HH45"/>
      <c r="HI45"/>
      <c r="HJ45"/>
      <c r="HK45" s="10"/>
      <c r="HL45" s="10"/>
      <c r="HM45" s="10"/>
      <c r="HN45"/>
      <c r="HO45"/>
      <c r="HP45"/>
      <c r="HQ45"/>
      <c r="HR45"/>
      <c r="HS45"/>
      <c r="HT45" s="10"/>
      <c r="HU45" s="10"/>
      <c r="HV45" s="10"/>
      <c r="HW45"/>
      <c r="HX45"/>
      <c r="HY45"/>
      <c r="HZ45"/>
      <c r="IA45"/>
      <c r="IB45"/>
      <c r="IC45" s="10"/>
      <c r="ID45" s="10"/>
      <c r="IE45" s="10"/>
      <c r="IF45"/>
      <c r="IG45"/>
      <c r="IH45"/>
      <c r="II45"/>
      <c r="IJ45"/>
      <c r="IK45"/>
      <c r="IL45" s="10"/>
      <c r="IM45" s="10"/>
      <c r="IN45" s="10"/>
      <c r="IO45"/>
      <c r="IP45"/>
      <c r="IQ45"/>
      <c r="IR45"/>
      <c r="IS45"/>
      <c r="IT45"/>
      <c r="IU45" s="10"/>
      <c r="IV45" s="10"/>
      <c r="IW45" s="10"/>
      <c r="IX45"/>
      <c r="IY45"/>
      <c r="IZ45"/>
      <c r="JA45"/>
      <c r="JB45"/>
      <c r="JC45"/>
      <c r="JD45" s="10"/>
      <c r="JE45" s="10"/>
      <c r="JF45" s="10"/>
      <c r="JG45"/>
      <c r="JH45"/>
      <c r="JI45"/>
      <c r="JJ45"/>
      <c r="JK45"/>
      <c r="JL45"/>
      <c r="JM45" s="10"/>
      <c r="JN45" s="10"/>
      <c r="JO45" s="10"/>
      <c r="JP45"/>
      <c r="JQ45"/>
      <c r="JR45"/>
      <c r="JS45"/>
      <c r="JT45"/>
      <c r="JU45"/>
      <c r="JV45" s="10"/>
      <c r="JW45" s="10"/>
      <c r="JX45" s="10"/>
      <c r="JY45"/>
      <c r="JZ45"/>
      <c r="KA45"/>
      <c r="KB45"/>
      <c r="KC45"/>
      <c r="KD45"/>
      <c r="KE45" s="10"/>
      <c r="KF45" s="10"/>
      <c r="KG45" s="10"/>
      <c r="KH45"/>
      <c r="KI45"/>
      <c r="KJ45"/>
      <c r="KK45"/>
      <c r="KL45"/>
      <c r="KM45"/>
      <c r="KN45" s="10"/>
      <c r="KO45" s="10"/>
      <c r="KP45" s="10"/>
      <c r="KQ45"/>
      <c r="KR45"/>
      <c r="KS45"/>
      <c r="KT45"/>
      <c r="KU45"/>
      <c r="KV45"/>
      <c r="KW45" s="10"/>
      <c r="KX45" s="10"/>
      <c r="KY45" s="10"/>
      <c r="KZ45"/>
      <c r="LA45"/>
      <c r="LB45"/>
      <c r="LC45"/>
      <c r="LD45"/>
      <c r="LE45"/>
      <c r="LF45" s="10"/>
      <c r="LG45" s="10"/>
      <c r="LH45" s="10"/>
      <c r="LI45"/>
      <c r="LJ45"/>
      <c r="LK45"/>
      <c r="LL45"/>
      <c r="LM45"/>
      <c r="LN45"/>
      <c r="LO45" s="10"/>
      <c r="LP45" s="10"/>
      <c r="LQ45" s="10"/>
      <c r="LR45"/>
      <c r="LS45"/>
      <c r="LT45"/>
      <c r="LU45"/>
      <c r="LV45"/>
      <c r="LW45"/>
      <c r="LX45" s="10"/>
      <c r="LY45" s="10"/>
      <c r="LZ45" s="10"/>
      <c r="MA45"/>
      <c r="MB45"/>
      <c r="MC45"/>
      <c r="MD45"/>
      <c r="ME45"/>
      <c r="MF45"/>
      <c r="MG45" s="10"/>
      <c r="MH45" s="10"/>
      <c r="MI45" s="10"/>
      <c r="MJ45"/>
      <c r="MK45"/>
      <c r="ML45"/>
      <c r="MM45"/>
      <c r="MN45"/>
      <c r="MO45"/>
      <c r="MP45" s="10"/>
      <c r="MQ45" s="10"/>
      <c r="MR45" s="10"/>
      <c r="MS45"/>
      <c r="MT45"/>
      <c r="MU45"/>
      <c r="MV45"/>
      <c r="MW45"/>
      <c r="MX45"/>
      <c r="MY45" s="10"/>
      <c r="MZ45" s="10"/>
      <c r="NA45" s="10"/>
      <c r="NB45"/>
      <c r="NC45"/>
      <c r="ND45"/>
      <c r="NE45"/>
      <c r="NF45"/>
      <c r="NG45"/>
      <c r="NH45" s="10"/>
      <c r="NI45" s="10"/>
      <c r="NJ45" s="10"/>
      <c r="NK45"/>
      <c r="NL45"/>
      <c r="NM45"/>
      <c r="NN45"/>
      <c r="NO45"/>
      <c r="NP45"/>
      <c r="NQ45" s="10"/>
      <c r="NR45" s="10"/>
      <c r="NS45" s="10"/>
      <c r="NT45"/>
      <c r="NU45"/>
      <c r="NV45"/>
      <c r="NW45"/>
      <c r="NX45"/>
      <c r="NY45"/>
      <c r="NZ45" s="10"/>
      <c r="OA45" s="10"/>
      <c r="OB45" s="10"/>
      <c r="OC45"/>
      <c r="OD45"/>
      <c r="OE45"/>
      <c r="OF45"/>
      <c r="OG45"/>
      <c r="OH45"/>
      <c r="OI45" s="10"/>
      <c r="OJ45" s="10"/>
      <c r="OK45" s="10"/>
      <c r="OL45"/>
      <c r="OM45"/>
      <c r="ON45"/>
      <c r="OO45"/>
      <c r="OP45"/>
      <c r="OQ45"/>
      <c r="OR45" s="10"/>
      <c r="OS45" s="10"/>
      <c r="OT45" s="10"/>
      <c r="OU45"/>
      <c r="OV45"/>
      <c r="OW45"/>
      <c r="OX45"/>
      <c r="OY45"/>
      <c r="OZ45"/>
      <c r="PA45" s="10"/>
      <c r="PB45" s="10"/>
      <c r="PC45" s="10"/>
      <c r="PD45"/>
      <c r="PE45"/>
      <c r="PF45"/>
      <c r="PG45"/>
      <c r="PH45"/>
      <c r="PI45"/>
      <c r="PJ45" s="10"/>
      <c r="PK45" s="10"/>
      <c r="PL45" s="10"/>
      <c r="PM45"/>
      <c r="PN45"/>
      <c r="PO45"/>
      <c r="PP45"/>
      <c r="PQ45"/>
      <c r="PR45"/>
      <c r="PS45" s="10"/>
      <c r="PT45" s="10"/>
      <c r="PU45" s="10"/>
      <c r="PV45"/>
      <c r="PW45"/>
      <c r="PX45"/>
      <c r="PY45"/>
      <c r="PZ45"/>
      <c r="QA45"/>
      <c r="QB45" s="10"/>
      <c r="QC45" s="10"/>
      <c r="QD45" s="10"/>
      <c r="QE45"/>
      <c r="QF45"/>
      <c r="QG45"/>
      <c r="QH45"/>
      <c r="QI45"/>
      <c r="QJ45"/>
      <c r="QK45" s="10"/>
      <c r="QL45" s="10"/>
      <c r="QM45" s="10"/>
      <c r="QN45"/>
      <c r="QO45"/>
      <c r="QP45"/>
      <c r="QQ45"/>
      <c r="QR45"/>
      <c r="QS45"/>
      <c r="QT45" s="10"/>
      <c r="QU45" s="10"/>
      <c r="QV45" s="10"/>
      <c r="QW45"/>
      <c r="QX45"/>
      <c r="QY45"/>
      <c r="QZ45"/>
      <c r="RA45"/>
      <c r="RB45"/>
      <c r="RC45" s="10"/>
      <c r="RD45" s="10"/>
      <c r="RE45" s="10"/>
      <c r="RF45"/>
      <c r="RG45"/>
      <c r="RH45"/>
      <c r="RI45"/>
      <c r="RJ45"/>
      <c r="RK45"/>
      <c r="RL45" s="10"/>
      <c r="RM45" s="10"/>
      <c r="RN45" s="10"/>
      <c r="RO45"/>
      <c r="RP45"/>
      <c r="RQ45"/>
      <c r="RR45"/>
      <c r="RS45"/>
      <c r="RT45"/>
      <c r="RU45" s="10"/>
      <c r="RV45" s="10"/>
      <c r="RW45" s="10"/>
      <c r="RX45"/>
      <c r="RY45"/>
      <c r="RZ45"/>
      <c r="SA45"/>
      <c r="SB45"/>
      <c r="SC45"/>
      <c r="SD45" s="10"/>
      <c r="SE45" s="10"/>
      <c r="SF45" s="10"/>
      <c r="SG45"/>
      <c r="SH45"/>
      <c r="SI45"/>
      <c r="SJ45"/>
      <c r="SK45"/>
      <c r="SL45"/>
      <c r="SM45" s="10"/>
      <c r="SN45" s="10"/>
      <c r="SO45" s="10"/>
      <c r="SP45"/>
      <c r="SQ45"/>
      <c r="SR45"/>
      <c r="SS45"/>
      <c r="ST45"/>
      <c r="SU45"/>
      <c r="SV45" s="10"/>
      <c r="SW45" s="10"/>
      <c r="SX45" s="10"/>
      <c r="SY45"/>
      <c r="SZ45"/>
      <c r="TA45"/>
      <c r="TB45"/>
      <c r="TC45"/>
      <c r="TD45"/>
      <c r="TE45" s="10"/>
      <c r="TF45" s="10"/>
      <c r="TG45" s="10"/>
      <c r="TH45"/>
      <c r="TI45"/>
      <c r="TJ45"/>
      <c r="TK45"/>
      <c r="TL45"/>
      <c r="TM45"/>
      <c r="TN45" s="10"/>
      <c r="TO45" s="10"/>
      <c r="TP45" s="10"/>
      <c r="TQ45"/>
      <c r="TR45"/>
      <c r="TS45"/>
      <c r="TT45"/>
      <c r="TU45"/>
      <c r="TV45"/>
      <c r="TW45" s="10"/>
      <c r="TX45" s="10"/>
      <c r="TY45" s="10"/>
      <c r="TZ45"/>
      <c r="UA45"/>
      <c r="UB45"/>
      <c r="UC45"/>
      <c r="UD45"/>
      <c r="UE45"/>
      <c r="UF45" s="10"/>
      <c r="UG45" s="10"/>
      <c r="UH45" s="10"/>
      <c r="UI45"/>
      <c r="UJ45"/>
      <c r="UK45"/>
      <c r="UL45"/>
      <c r="UM45"/>
      <c r="UN45"/>
      <c r="UO45" s="10"/>
      <c r="UP45" s="10"/>
      <c r="UQ45" s="10"/>
      <c r="UR45"/>
      <c r="US45"/>
      <c r="UT45"/>
      <c r="UU45"/>
      <c r="UV45"/>
      <c r="UW45"/>
      <c r="UX45" s="10"/>
      <c r="UY45" s="10"/>
      <c r="UZ45" s="10"/>
      <c r="VA45"/>
      <c r="VB45"/>
      <c r="VC45"/>
      <c r="VD45"/>
      <c r="VE45"/>
      <c r="VF45"/>
      <c r="VG45" s="10"/>
      <c r="VH45" s="10"/>
      <c r="VI45" s="10"/>
      <c r="VJ45"/>
      <c r="VK45"/>
      <c r="VL45"/>
      <c r="VM45"/>
      <c r="VN45"/>
      <c r="VO45"/>
      <c r="VP45" s="10"/>
      <c r="VQ45" s="10"/>
      <c r="VR45" s="10"/>
      <c r="VS45"/>
      <c r="VT45"/>
      <c r="VU45"/>
      <c r="VV45"/>
      <c r="VW45"/>
      <c r="VX45"/>
      <c r="VY45" s="10"/>
      <c r="VZ45" s="10"/>
      <c r="WA45" s="10"/>
      <c r="WB45"/>
      <c r="WC45"/>
      <c r="WD45"/>
      <c r="WE45"/>
      <c r="WF45"/>
      <c r="WG45"/>
      <c r="WH45" s="10"/>
      <c r="WI45" s="10"/>
      <c r="WJ45" s="10"/>
      <c r="WK45"/>
      <c r="WL45"/>
      <c r="WM45"/>
      <c r="WN45"/>
      <c r="WO45"/>
      <c r="WP45"/>
      <c r="WQ45" s="10"/>
      <c r="WR45" s="10"/>
      <c r="WS45" s="10"/>
      <c r="WT45"/>
      <c r="WU45"/>
      <c r="WV45"/>
      <c r="WW45"/>
      <c r="WX45"/>
      <c r="WY45"/>
      <c r="WZ45" s="10"/>
      <c r="XA45" s="10"/>
      <c r="XB45" s="10"/>
      <c r="XC45"/>
      <c r="XD45"/>
      <c r="XE45"/>
      <c r="XF45"/>
      <c r="XG45"/>
      <c r="XH45"/>
      <c r="XI45" s="10"/>
      <c r="XJ45" s="10"/>
      <c r="XK45" s="10"/>
      <c r="XL45"/>
      <c r="XM45"/>
      <c r="XN45"/>
      <c r="XO45"/>
      <c r="XP45"/>
      <c r="XQ45"/>
      <c r="XR45" s="10"/>
      <c r="XS45" s="10"/>
      <c r="XT45" s="10"/>
      <c r="XU45"/>
      <c r="XV45"/>
      <c r="XW45"/>
      <c r="XX45"/>
      <c r="XY45"/>
      <c r="XZ45"/>
      <c r="YA45" s="10"/>
      <c r="YB45" s="10"/>
      <c r="YC45" s="10"/>
      <c r="YD45"/>
      <c r="YE45"/>
      <c r="YF45"/>
      <c r="YG45"/>
      <c r="YH45"/>
      <c r="YI45"/>
      <c r="YJ45" s="10"/>
      <c r="YK45" s="10"/>
      <c r="YL45" s="10"/>
      <c r="YM45"/>
      <c r="YN45"/>
      <c r="YO45"/>
      <c r="YP45"/>
      <c r="YQ45"/>
      <c r="YR45"/>
      <c r="YS45" s="10"/>
      <c r="YT45" s="10"/>
      <c r="YU45" s="10"/>
      <c r="YV45"/>
      <c r="YW45"/>
      <c r="YX45"/>
      <c r="YY45"/>
      <c r="YZ45"/>
      <c r="ZA45"/>
      <c r="ZB45" s="10"/>
      <c r="ZC45" s="10"/>
      <c r="ZD45" s="10"/>
      <c r="ZE45"/>
      <c r="ZF45"/>
      <c r="ZG45"/>
      <c r="ZH45"/>
      <c r="ZI45"/>
      <c r="ZJ45"/>
      <c r="ZK45" s="10"/>
      <c r="ZL45" s="10"/>
      <c r="ZM45" s="10"/>
      <c r="ZN45"/>
      <c r="ZO45"/>
      <c r="ZP45"/>
      <c r="ZQ45"/>
      <c r="ZR45"/>
      <c r="ZS45"/>
      <c r="ZT45" s="10"/>
      <c r="ZU45" s="10"/>
      <c r="ZV45" s="10"/>
      <c r="ZW45"/>
      <c r="ZX45"/>
      <c r="ZY45"/>
      <c r="ZZ45"/>
      <c r="AAA45"/>
      <c r="AAB45"/>
      <c r="AAC45" s="10"/>
      <c r="AAD45" s="10"/>
      <c r="AAE45" s="10"/>
      <c r="AAF45"/>
      <c r="AAG45"/>
      <c r="AAH45"/>
      <c r="AAI45"/>
      <c r="AAJ45"/>
      <c r="AAK45"/>
      <c r="AAL45" s="10"/>
      <c r="AAM45" s="10"/>
      <c r="AAN45" s="10"/>
      <c r="AAO45"/>
      <c r="AAP45"/>
      <c r="AAQ45"/>
      <c r="AAR45"/>
      <c r="AAS45"/>
      <c r="AAT45"/>
      <c r="AAU45" s="10"/>
      <c r="AAV45" s="10"/>
      <c r="AAW45" s="10"/>
      <c r="AAX45"/>
      <c r="AAY45"/>
      <c r="AAZ45"/>
      <c r="ABA45"/>
      <c r="ABB45"/>
      <c r="ABC45"/>
      <c r="ABD45" s="10"/>
      <c r="ABE45" s="10"/>
      <c r="ABF45" s="10"/>
      <c r="ABG45"/>
      <c r="ABH45"/>
      <c r="ABI45"/>
      <c r="ABJ45"/>
      <c r="ABK45"/>
      <c r="ABL45"/>
      <c r="ABM45" s="10"/>
      <c r="ABN45" s="10"/>
      <c r="ABO45" s="10"/>
      <c r="ABP45"/>
      <c r="ABQ45"/>
      <c r="ABR45"/>
      <c r="ABS45"/>
      <c r="ABT45"/>
      <c r="ABU45"/>
      <c r="ABV45" s="10"/>
      <c r="ABW45" s="10"/>
      <c r="ABX45" s="10"/>
      <c r="ABY45"/>
      <c r="ABZ45"/>
      <c r="ACA45"/>
      <c r="ACB45"/>
      <c r="ACC45"/>
      <c r="ACD45"/>
      <c r="ACE45" s="10"/>
      <c r="ACF45" s="10"/>
      <c r="ACG45" s="10"/>
      <c r="ACH45"/>
      <c r="ACI45"/>
      <c r="ACJ45"/>
      <c r="ACK45"/>
      <c r="ACL45"/>
      <c r="ACM45"/>
      <c r="ACN45" s="10"/>
      <c r="ACO45" s="10"/>
      <c r="ACP45" s="10"/>
      <c r="ACQ45"/>
      <c r="ACR45"/>
      <c r="ACS45"/>
      <c r="ACT45"/>
      <c r="ACU45"/>
      <c r="ACV45"/>
      <c r="ACW45" s="10"/>
      <c r="ACX45" s="10"/>
      <c r="ACY45" s="10"/>
      <c r="ACZ45"/>
      <c r="ADA45"/>
      <c r="ADB45"/>
      <c r="ADC45"/>
      <c r="ADD45"/>
      <c r="ADE45"/>
      <c r="ADF45" s="10"/>
      <c r="ADG45" s="10"/>
      <c r="ADH45" s="10"/>
      <c r="ADI45"/>
      <c r="ADJ45"/>
      <c r="ADK45"/>
      <c r="ADL45"/>
      <c r="ADM45"/>
      <c r="ADN45"/>
      <c r="ADO45" s="10"/>
      <c r="ADP45" s="10"/>
      <c r="ADQ45" s="10"/>
      <c r="ADR45"/>
      <c r="ADS45"/>
      <c r="ADT45"/>
      <c r="ADU45"/>
      <c r="ADV45"/>
      <c r="ADW45"/>
      <c r="ADX45" s="10"/>
      <c r="ADY45" s="10"/>
      <c r="ADZ45" s="10"/>
      <c r="AEA45"/>
      <c r="AEB45"/>
      <c r="AEC45"/>
      <c r="AED45"/>
      <c r="AEE45"/>
      <c r="AEF45"/>
      <c r="AEG45" s="10"/>
      <c r="AEH45" s="10"/>
      <c r="AEI45" s="10"/>
      <c r="AEJ45"/>
      <c r="AEK45"/>
      <c r="AEL45"/>
      <c r="AEM45"/>
      <c r="AEN45"/>
      <c r="AEO45"/>
      <c r="AEP45" s="10"/>
      <c r="AEQ45" s="10"/>
      <c r="AER45" s="10"/>
      <c r="AES45"/>
      <c r="AET45"/>
      <c r="AEU45"/>
      <c r="AEV45"/>
      <c r="AEW45"/>
      <c r="AEX45"/>
      <c r="AEY45" s="10"/>
      <c r="AEZ45" s="10"/>
      <c r="AFA45" s="10"/>
      <c r="AFB45"/>
      <c r="AFC45"/>
      <c r="AFD45"/>
      <c r="AFE45"/>
      <c r="AFF45"/>
      <c r="AFG45"/>
      <c r="AFH45" s="10"/>
      <c r="AFI45" s="10"/>
      <c r="AFJ45" s="10"/>
      <c r="AFK45"/>
      <c r="AFL45"/>
      <c r="AFM45"/>
      <c r="AFN45"/>
      <c r="AFO45"/>
      <c r="AFP45"/>
      <c r="AFQ45" s="10"/>
      <c r="AFR45" s="10"/>
      <c r="AFS45" s="10"/>
      <c r="AFT45"/>
      <c r="AFU45"/>
      <c r="AFV45"/>
      <c r="AFW45"/>
      <c r="AFX45"/>
      <c r="AFY45"/>
      <c r="AFZ45" s="10"/>
      <c r="AGA45" s="10"/>
      <c r="AGB45" s="10"/>
      <c r="AGC45"/>
      <c r="AGD45"/>
      <c r="AGE45"/>
      <c r="AGF45"/>
      <c r="AGG45"/>
      <c r="AGH45"/>
      <c r="AGI45" s="10"/>
      <c r="AGJ45" s="10"/>
      <c r="AGK45" s="10"/>
      <c r="AGL45"/>
      <c r="AGM45"/>
      <c r="AGN45"/>
      <c r="AGO45"/>
      <c r="AGP45"/>
      <c r="AGQ45"/>
      <c r="AGR45" s="10"/>
      <c r="AGS45" s="10"/>
      <c r="AGT45" s="10"/>
      <c r="AGU45"/>
      <c r="AGV45"/>
      <c r="AGW45"/>
      <c r="AGX45"/>
      <c r="AGY45"/>
      <c r="AGZ45"/>
      <c r="AHA45" s="10"/>
      <c r="AHB45" s="10"/>
      <c r="AHC45" s="10"/>
      <c r="AHD45"/>
      <c r="AHE45"/>
      <c r="AHF45"/>
      <c r="AHG45"/>
      <c r="AHH45"/>
      <c r="AHI45"/>
      <c r="AHJ45" s="10"/>
      <c r="AHK45" s="10"/>
      <c r="AHL45" s="10"/>
      <c r="AHM45"/>
      <c r="AHN45"/>
      <c r="AHO45"/>
      <c r="AHP45"/>
      <c r="AHQ45"/>
      <c r="AHR45"/>
      <c r="AHS45" s="10"/>
      <c r="AHT45" s="10"/>
      <c r="AHU45" s="10"/>
      <c r="AHV45"/>
      <c r="AHW45"/>
      <c r="AHX45"/>
      <c r="AHY45"/>
      <c r="AHZ45"/>
      <c r="AIA45"/>
      <c r="AIB45" s="10"/>
      <c r="AIC45" s="10"/>
      <c r="AID45" s="10"/>
      <c r="AIE45"/>
      <c r="AIF45"/>
      <c r="AIG45"/>
      <c r="AIH45"/>
      <c r="AII45"/>
      <c r="AIJ45"/>
      <c r="AIK45" s="10"/>
      <c r="AIL45" s="10"/>
      <c r="AIM45" s="10"/>
      <c r="AIN45"/>
      <c r="AIO45"/>
      <c r="AIP45"/>
      <c r="AIQ45"/>
      <c r="AIR45"/>
      <c r="AIS45"/>
      <c r="AIT45" s="10"/>
      <c r="AIU45" s="10"/>
      <c r="AIV45" s="10"/>
      <c r="AIW45"/>
      <c r="AIX45"/>
      <c r="AIY45"/>
      <c r="AIZ45"/>
      <c r="AJA45"/>
      <c r="AJB45"/>
      <c r="AJC45" s="10"/>
      <c r="AJD45" s="10"/>
      <c r="AJE45" s="10"/>
      <c r="AJF45"/>
      <c r="AJG45"/>
      <c r="AJH45"/>
      <c r="AJI45"/>
      <c r="AJJ45"/>
      <c r="AJK45"/>
      <c r="AJL45" s="10"/>
      <c r="AJM45" s="10"/>
      <c r="AJN45" s="10"/>
    </row>
    <row r="46" spans="1:950" s="32" customFormat="1" ht="16.5" customHeight="1" x14ac:dyDescent="0.25">
      <c r="A46" s="34"/>
      <c r="B46" s="37"/>
      <c r="C46" s="10"/>
      <c r="D46" s="10"/>
      <c r="E46" s="10"/>
      <c r="F46"/>
      <c r="G46"/>
      <c r="H46"/>
      <c r="I46"/>
      <c r="J46"/>
      <c r="K46"/>
      <c r="L46" s="10"/>
      <c r="M46" s="10"/>
      <c r="N46" s="10"/>
      <c r="O46"/>
      <c r="P46"/>
      <c r="Q46"/>
      <c r="R46"/>
      <c r="S46"/>
      <c r="T46"/>
      <c r="U46" s="10"/>
      <c r="V46" s="10"/>
      <c r="W46" s="10"/>
      <c r="X46"/>
      <c r="Y46"/>
      <c r="Z46"/>
      <c r="AA46"/>
      <c r="AB46"/>
      <c r="AC46"/>
      <c r="AD46" s="10"/>
      <c r="AE46" s="10"/>
      <c r="AF46" s="10"/>
      <c r="AG46"/>
      <c r="AH46"/>
      <c r="AI46"/>
      <c r="AJ46"/>
      <c r="AK46"/>
      <c r="AL46"/>
      <c r="AM46" s="10"/>
      <c r="AN46" s="10"/>
      <c r="AO46" s="10"/>
      <c r="AP46"/>
      <c r="AQ46"/>
      <c r="AR46"/>
      <c r="AS46"/>
      <c r="AT46"/>
      <c r="AU46"/>
      <c r="AV46" s="10"/>
      <c r="AW46" s="10"/>
      <c r="AX46" s="10"/>
      <c r="AY46"/>
      <c r="AZ46"/>
      <c r="BA46"/>
      <c r="BB46"/>
      <c r="BC46"/>
      <c r="BD46"/>
      <c r="BE46" s="10"/>
      <c r="BF46" s="10"/>
      <c r="BG46" s="10"/>
      <c r="BH46"/>
      <c r="BI46"/>
      <c r="BJ46"/>
      <c r="BK46"/>
      <c r="BL46"/>
      <c r="BM46"/>
      <c r="BN46" s="10"/>
      <c r="BO46" s="10"/>
      <c r="BP46" s="10"/>
      <c r="BQ46"/>
      <c r="BR46"/>
      <c r="BS46"/>
      <c r="BT46"/>
      <c r="BU46"/>
      <c r="BV46"/>
      <c r="BW46" s="10"/>
      <c r="BX46" s="10"/>
      <c r="BY46" s="10"/>
      <c r="BZ46"/>
      <c r="CA46"/>
      <c r="CB46"/>
      <c r="CC46"/>
      <c r="CD46"/>
      <c r="CE46"/>
      <c r="CF46" s="10"/>
      <c r="CG46" s="10"/>
      <c r="CH46" s="10"/>
      <c r="CI46"/>
      <c r="CJ46"/>
      <c r="CK46"/>
      <c r="CL46"/>
      <c r="CM46"/>
      <c r="CN46"/>
      <c r="CO46" s="10"/>
      <c r="CP46" s="10"/>
      <c r="CQ46" s="10"/>
      <c r="CR46"/>
      <c r="CS46"/>
      <c r="CT46"/>
      <c r="CU46"/>
      <c r="CV46"/>
      <c r="CW46"/>
      <c r="CX46" s="10"/>
      <c r="CY46" s="10"/>
      <c r="CZ46" s="10"/>
      <c r="DA46"/>
      <c r="DB46"/>
      <c r="DC46"/>
      <c r="DD46"/>
      <c r="DE46"/>
      <c r="DF46"/>
      <c r="DG46" s="10"/>
      <c r="DH46" s="10"/>
      <c r="DI46" s="10"/>
      <c r="DJ46"/>
      <c r="DK46"/>
      <c r="DL46"/>
      <c r="DM46"/>
      <c r="DN46"/>
      <c r="DO46"/>
      <c r="DP46" s="10"/>
      <c r="DQ46" s="10"/>
      <c r="DR46" s="10"/>
      <c r="DS46"/>
      <c r="DT46"/>
      <c r="DU46"/>
      <c r="DV46"/>
      <c r="DW46"/>
      <c r="DX46"/>
      <c r="DY46" s="10"/>
      <c r="DZ46" s="10"/>
      <c r="EA46" s="10"/>
      <c r="EB46"/>
      <c r="EC46"/>
      <c r="ED46"/>
      <c r="EE46"/>
      <c r="EF46"/>
      <c r="EG46"/>
      <c r="EH46" s="10"/>
      <c r="EI46" s="10"/>
      <c r="EJ46" s="10"/>
      <c r="EK46"/>
      <c r="EL46"/>
      <c r="EM46"/>
      <c r="EN46"/>
      <c r="EO46"/>
      <c r="EP46"/>
      <c r="EQ46" s="10"/>
      <c r="ER46" s="10"/>
      <c r="ES46" s="10"/>
      <c r="ET46"/>
      <c r="EU46"/>
      <c r="EV46"/>
      <c r="EW46"/>
      <c r="EX46"/>
      <c r="EY46"/>
      <c r="EZ46" s="10"/>
      <c r="FA46" s="10"/>
      <c r="FB46" s="10"/>
      <c r="FC46"/>
      <c r="FD46"/>
      <c r="FE46"/>
      <c r="FF46"/>
      <c r="FG46"/>
      <c r="FH46"/>
      <c r="FI46" s="10"/>
      <c r="FJ46" s="10"/>
      <c r="FK46" s="10"/>
      <c r="FL46"/>
      <c r="FM46"/>
      <c r="FN46"/>
      <c r="FO46"/>
      <c r="FP46"/>
      <c r="FQ46"/>
      <c r="FR46" s="10"/>
      <c r="FS46" s="10"/>
      <c r="FT46" s="10"/>
      <c r="FU46"/>
      <c r="FV46"/>
      <c r="FW46"/>
      <c r="FX46"/>
      <c r="FY46"/>
      <c r="FZ46"/>
      <c r="GA46" s="10"/>
      <c r="GB46" s="10"/>
      <c r="GC46" s="10"/>
      <c r="GD46"/>
      <c r="GE46"/>
      <c r="GF46"/>
      <c r="GG46"/>
      <c r="GH46"/>
      <c r="GI46"/>
      <c r="GJ46" s="10"/>
      <c r="GK46" s="10"/>
      <c r="GL46" s="10"/>
      <c r="GM46"/>
      <c r="GN46"/>
      <c r="GO46"/>
      <c r="GP46"/>
      <c r="GQ46"/>
      <c r="GR46"/>
      <c r="GS46" s="10"/>
      <c r="GT46" s="10"/>
      <c r="GU46" s="10"/>
      <c r="GV46"/>
      <c r="GW46"/>
      <c r="GX46"/>
      <c r="GY46"/>
      <c r="GZ46"/>
      <c r="HA46"/>
      <c r="HB46" s="10"/>
      <c r="HC46" s="10"/>
      <c r="HD46" s="10"/>
      <c r="HE46"/>
      <c r="HF46"/>
      <c r="HG46"/>
      <c r="HH46"/>
      <c r="HI46"/>
      <c r="HJ46"/>
      <c r="HK46" s="10"/>
      <c r="HL46" s="10"/>
      <c r="HM46" s="10"/>
      <c r="HN46"/>
      <c r="HO46"/>
      <c r="HP46"/>
      <c r="HQ46"/>
      <c r="HR46"/>
      <c r="HS46"/>
      <c r="HT46" s="10"/>
      <c r="HU46" s="10"/>
      <c r="HV46" s="10"/>
      <c r="HW46"/>
      <c r="HX46"/>
      <c r="HY46"/>
      <c r="HZ46"/>
      <c r="IA46"/>
      <c r="IB46"/>
      <c r="IC46" s="10"/>
      <c r="ID46" s="10"/>
      <c r="IE46" s="10"/>
      <c r="IF46"/>
      <c r="IG46"/>
      <c r="IH46"/>
      <c r="II46"/>
      <c r="IJ46"/>
      <c r="IK46"/>
      <c r="IL46" s="10"/>
      <c r="IM46" s="10"/>
      <c r="IN46" s="10"/>
      <c r="IO46"/>
      <c r="IP46"/>
      <c r="IQ46"/>
      <c r="IR46"/>
      <c r="IS46"/>
      <c r="IT46"/>
      <c r="IU46" s="10"/>
      <c r="IV46" s="10"/>
      <c r="IW46" s="10"/>
      <c r="IX46"/>
      <c r="IY46"/>
      <c r="IZ46"/>
      <c r="JA46"/>
      <c r="JB46"/>
      <c r="JC46"/>
      <c r="JD46" s="10"/>
      <c r="JE46" s="10"/>
      <c r="JF46" s="10"/>
      <c r="JG46"/>
      <c r="JH46"/>
      <c r="JI46"/>
      <c r="JJ46"/>
      <c r="JK46"/>
      <c r="JL46"/>
      <c r="JM46" s="10"/>
      <c r="JN46" s="10"/>
      <c r="JO46" s="10"/>
      <c r="JP46"/>
      <c r="JQ46"/>
      <c r="JR46"/>
      <c r="JS46"/>
      <c r="JT46"/>
      <c r="JU46"/>
      <c r="JV46" s="10"/>
      <c r="JW46" s="10"/>
      <c r="JX46" s="10"/>
      <c r="JY46"/>
      <c r="JZ46"/>
      <c r="KA46"/>
      <c r="KB46"/>
      <c r="KC46"/>
      <c r="KD46"/>
      <c r="KE46" s="10"/>
      <c r="KF46" s="10"/>
      <c r="KG46" s="10"/>
      <c r="KH46"/>
      <c r="KI46"/>
      <c r="KJ46"/>
      <c r="KK46"/>
      <c r="KL46"/>
      <c r="KM46"/>
      <c r="KN46" s="10"/>
      <c r="KO46" s="10"/>
      <c r="KP46" s="10"/>
      <c r="KQ46"/>
      <c r="KR46"/>
      <c r="KS46"/>
      <c r="KT46"/>
      <c r="KU46"/>
      <c r="KV46"/>
      <c r="KW46" s="10"/>
      <c r="KX46" s="10"/>
      <c r="KY46" s="10"/>
      <c r="KZ46"/>
      <c r="LA46"/>
      <c r="LB46"/>
      <c r="LC46"/>
      <c r="LD46"/>
      <c r="LE46"/>
      <c r="LF46" s="10"/>
      <c r="LG46" s="10"/>
      <c r="LH46" s="10"/>
      <c r="LI46"/>
      <c r="LJ46"/>
      <c r="LK46"/>
      <c r="LL46"/>
      <c r="LM46"/>
      <c r="LN46"/>
      <c r="LO46" s="10"/>
      <c r="LP46" s="10"/>
      <c r="LQ46" s="10"/>
      <c r="LR46"/>
      <c r="LS46"/>
      <c r="LT46"/>
      <c r="LU46"/>
      <c r="LV46"/>
      <c r="LW46"/>
      <c r="LX46" s="10"/>
      <c r="LY46" s="10"/>
      <c r="LZ46" s="10"/>
      <c r="MA46"/>
      <c r="MB46"/>
      <c r="MC46"/>
      <c r="MD46"/>
      <c r="ME46"/>
      <c r="MF46"/>
      <c r="MG46" s="10"/>
      <c r="MH46" s="10"/>
      <c r="MI46" s="10"/>
      <c r="MJ46"/>
      <c r="MK46"/>
      <c r="ML46"/>
      <c r="MM46"/>
      <c r="MN46"/>
      <c r="MO46"/>
      <c r="MP46" s="10"/>
      <c r="MQ46" s="10"/>
      <c r="MR46" s="10"/>
      <c r="MS46"/>
      <c r="MT46"/>
      <c r="MU46"/>
      <c r="MV46"/>
      <c r="MW46"/>
      <c r="MX46"/>
      <c r="MY46" s="10"/>
      <c r="MZ46" s="10"/>
      <c r="NA46" s="10"/>
      <c r="NB46"/>
      <c r="NC46"/>
      <c r="ND46"/>
      <c r="NE46"/>
      <c r="NF46"/>
      <c r="NG46"/>
      <c r="NH46" s="10"/>
      <c r="NI46" s="10"/>
      <c r="NJ46" s="10"/>
      <c r="NK46"/>
      <c r="NL46"/>
      <c r="NM46"/>
      <c r="NN46"/>
      <c r="NO46"/>
      <c r="NP46"/>
      <c r="NQ46" s="10"/>
      <c r="NR46" s="10"/>
      <c r="NS46" s="10"/>
      <c r="NT46"/>
      <c r="NU46"/>
      <c r="NV46"/>
      <c r="NW46"/>
      <c r="NX46"/>
      <c r="NY46"/>
      <c r="NZ46" s="10"/>
      <c r="OA46" s="10"/>
      <c r="OB46" s="10"/>
      <c r="OC46"/>
      <c r="OD46"/>
      <c r="OE46"/>
      <c r="OF46"/>
      <c r="OG46"/>
      <c r="OH46"/>
      <c r="OI46" s="10"/>
      <c r="OJ46" s="10"/>
      <c r="OK46" s="10"/>
      <c r="OL46"/>
      <c r="OM46"/>
      <c r="ON46"/>
      <c r="OO46"/>
      <c r="OP46"/>
      <c r="OQ46"/>
      <c r="OR46" s="10"/>
      <c r="OS46" s="10"/>
      <c r="OT46" s="10"/>
      <c r="OU46"/>
      <c r="OV46"/>
      <c r="OW46"/>
      <c r="OX46"/>
      <c r="OY46"/>
      <c r="OZ46"/>
      <c r="PA46" s="10"/>
      <c r="PB46" s="10"/>
      <c r="PC46" s="10"/>
      <c r="PD46"/>
      <c r="PE46"/>
      <c r="PF46"/>
      <c r="PG46"/>
      <c r="PH46"/>
      <c r="PI46"/>
      <c r="PJ46" s="10"/>
      <c r="PK46" s="10"/>
      <c r="PL46" s="10"/>
      <c r="PM46"/>
      <c r="PN46"/>
      <c r="PO46"/>
      <c r="PP46"/>
      <c r="PQ46"/>
      <c r="PR46"/>
      <c r="PS46" s="10"/>
      <c r="PT46" s="10"/>
      <c r="PU46" s="10"/>
      <c r="PV46"/>
      <c r="PW46"/>
      <c r="PX46"/>
      <c r="PY46"/>
      <c r="PZ46"/>
      <c r="QA46"/>
      <c r="QB46" s="10"/>
      <c r="QC46" s="10"/>
      <c r="QD46" s="10"/>
      <c r="QE46"/>
      <c r="QF46"/>
      <c r="QG46"/>
      <c r="QH46"/>
      <c r="QI46"/>
      <c r="QJ46"/>
      <c r="QK46" s="10"/>
      <c r="QL46" s="10"/>
      <c r="QM46" s="10"/>
      <c r="QN46"/>
      <c r="QO46"/>
      <c r="QP46"/>
      <c r="QQ46"/>
      <c r="QR46"/>
      <c r="QS46"/>
      <c r="QT46" s="10"/>
      <c r="QU46" s="10"/>
      <c r="QV46" s="10"/>
      <c r="QW46"/>
      <c r="QX46"/>
      <c r="QY46"/>
      <c r="QZ46"/>
      <c r="RA46"/>
      <c r="RB46"/>
      <c r="RC46" s="10"/>
      <c r="RD46" s="10"/>
      <c r="RE46" s="10"/>
      <c r="RF46"/>
      <c r="RG46"/>
      <c r="RH46"/>
      <c r="RI46"/>
      <c r="RJ46"/>
      <c r="RK46"/>
      <c r="RL46" s="10"/>
      <c r="RM46" s="10"/>
      <c r="RN46" s="10"/>
      <c r="RO46"/>
      <c r="RP46"/>
      <c r="RQ46"/>
      <c r="RR46"/>
      <c r="RS46"/>
      <c r="RT46"/>
      <c r="RU46" s="10"/>
      <c r="RV46" s="10"/>
      <c r="RW46" s="10"/>
      <c r="RX46"/>
      <c r="RY46"/>
      <c r="RZ46"/>
      <c r="SA46"/>
      <c r="SB46"/>
      <c r="SC46"/>
      <c r="SD46" s="10"/>
      <c r="SE46" s="10"/>
      <c r="SF46" s="10"/>
      <c r="SG46"/>
      <c r="SH46"/>
      <c r="SI46"/>
      <c r="SJ46"/>
      <c r="SK46"/>
      <c r="SL46"/>
      <c r="SM46" s="10"/>
      <c r="SN46" s="10"/>
      <c r="SO46" s="10"/>
      <c r="SP46"/>
      <c r="SQ46"/>
      <c r="SR46"/>
      <c r="SS46"/>
      <c r="ST46"/>
      <c r="SU46"/>
      <c r="SV46" s="10"/>
      <c r="SW46" s="10"/>
      <c r="SX46" s="10"/>
      <c r="SY46"/>
      <c r="SZ46"/>
      <c r="TA46"/>
      <c r="TB46"/>
      <c r="TC46"/>
      <c r="TD46"/>
      <c r="TE46" s="10"/>
      <c r="TF46" s="10"/>
      <c r="TG46" s="10"/>
      <c r="TH46"/>
      <c r="TI46"/>
      <c r="TJ46"/>
      <c r="TK46"/>
      <c r="TL46"/>
      <c r="TM46"/>
      <c r="TN46" s="10"/>
      <c r="TO46" s="10"/>
      <c r="TP46" s="10"/>
      <c r="TQ46"/>
      <c r="TR46"/>
      <c r="TS46"/>
      <c r="TT46"/>
      <c r="TU46"/>
      <c r="TV46"/>
      <c r="TW46" s="10"/>
      <c r="TX46" s="10"/>
      <c r="TY46" s="10"/>
      <c r="TZ46"/>
      <c r="UA46"/>
      <c r="UB46"/>
      <c r="UC46"/>
      <c r="UD46"/>
      <c r="UE46"/>
      <c r="UF46" s="10"/>
      <c r="UG46" s="10"/>
      <c r="UH46" s="10"/>
      <c r="UI46"/>
      <c r="UJ46"/>
      <c r="UK46"/>
      <c r="UL46"/>
      <c r="UM46"/>
      <c r="UN46"/>
      <c r="UO46" s="10"/>
      <c r="UP46" s="10"/>
      <c r="UQ46" s="10"/>
      <c r="UR46"/>
      <c r="US46"/>
      <c r="UT46"/>
      <c r="UU46"/>
      <c r="UV46"/>
      <c r="UW46"/>
      <c r="UX46" s="10"/>
      <c r="UY46" s="10"/>
      <c r="UZ46" s="10"/>
      <c r="VA46"/>
      <c r="VB46"/>
      <c r="VC46"/>
      <c r="VD46"/>
      <c r="VE46"/>
      <c r="VF46"/>
      <c r="VG46" s="10"/>
      <c r="VH46" s="10"/>
      <c r="VI46" s="10"/>
      <c r="VJ46"/>
      <c r="VK46"/>
      <c r="VL46"/>
      <c r="VM46"/>
      <c r="VN46"/>
      <c r="VO46"/>
      <c r="VP46" s="10"/>
      <c r="VQ46" s="10"/>
      <c r="VR46" s="10"/>
      <c r="VS46"/>
      <c r="VT46"/>
      <c r="VU46"/>
      <c r="VV46"/>
      <c r="VW46"/>
      <c r="VX46"/>
      <c r="VY46" s="10"/>
      <c r="VZ46" s="10"/>
      <c r="WA46" s="10"/>
      <c r="WB46"/>
      <c r="WC46"/>
      <c r="WD46"/>
      <c r="WE46"/>
      <c r="WF46"/>
      <c r="WG46"/>
      <c r="WH46" s="10"/>
      <c r="WI46" s="10"/>
      <c r="WJ46" s="10"/>
      <c r="WK46"/>
      <c r="WL46"/>
      <c r="WM46"/>
      <c r="WN46"/>
      <c r="WO46"/>
      <c r="WP46"/>
      <c r="WQ46" s="10"/>
      <c r="WR46" s="10"/>
      <c r="WS46" s="10"/>
      <c r="WT46"/>
      <c r="WU46"/>
      <c r="WV46"/>
      <c r="WW46"/>
      <c r="WX46"/>
      <c r="WY46"/>
      <c r="WZ46" s="10"/>
      <c r="XA46" s="10"/>
      <c r="XB46" s="10"/>
      <c r="XC46"/>
      <c r="XD46"/>
      <c r="XE46"/>
      <c r="XF46"/>
      <c r="XG46"/>
      <c r="XH46"/>
      <c r="XI46" s="10"/>
      <c r="XJ46" s="10"/>
      <c r="XK46" s="10"/>
      <c r="XL46"/>
      <c r="XM46"/>
      <c r="XN46"/>
      <c r="XO46"/>
      <c r="XP46"/>
      <c r="XQ46"/>
      <c r="XR46" s="10"/>
      <c r="XS46" s="10"/>
      <c r="XT46" s="10"/>
      <c r="XU46"/>
      <c r="XV46"/>
      <c r="XW46"/>
      <c r="XX46"/>
      <c r="XY46"/>
      <c r="XZ46"/>
      <c r="YA46" s="10"/>
      <c r="YB46" s="10"/>
      <c r="YC46" s="10"/>
      <c r="YD46"/>
      <c r="YE46"/>
      <c r="YF46"/>
      <c r="YG46"/>
      <c r="YH46"/>
      <c r="YI46"/>
      <c r="YJ46" s="10"/>
      <c r="YK46" s="10"/>
      <c r="YL46" s="10"/>
      <c r="YM46"/>
      <c r="YN46"/>
      <c r="YO46"/>
      <c r="YP46"/>
      <c r="YQ46"/>
      <c r="YR46"/>
      <c r="YS46" s="10"/>
      <c r="YT46" s="10"/>
      <c r="YU46" s="10"/>
      <c r="YV46"/>
      <c r="YW46"/>
      <c r="YX46"/>
      <c r="YY46"/>
      <c r="YZ46"/>
      <c r="ZA46"/>
      <c r="ZB46" s="10"/>
      <c r="ZC46" s="10"/>
      <c r="ZD46" s="10"/>
      <c r="ZE46"/>
      <c r="ZF46"/>
      <c r="ZG46"/>
      <c r="ZH46"/>
      <c r="ZI46"/>
      <c r="ZJ46"/>
      <c r="ZK46" s="10"/>
      <c r="ZL46" s="10"/>
      <c r="ZM46" s="10"/>
      <c r="ZN46"/>
      <c r="ZO46"/>
      <c r="ZP46"/>
      <c r="ZQ46"/>
      <c r="ZR46"/>
      <c r="ZS46"/>
      <c r="ZT46" s="10"/>
      <c r="ZU46" s="10"/>
      <c r="ZV46" s="10"/>
      <c r="ZW46"/>
      <c r="ZX46"/>
      <c r="ZY46"/>
      <c r="ZZ46"/>
      <c r="AAA46"/>
      <c r="AAB46"/>
      <c r="AAC46" s="10"/>
      <c r="AAD46" s="10"/>
      <c r="AAE46" s="10"/>
      <c r="AAF46"/>
      <c r="AAG46"/>
      <c r="AAH46"/>
      <c r="AAI46"/>
      <c r="AAJ46"/>
      <c r="AAK46"/>
      <c r="AAL46" s="10"/>
      <c r="AAM46" s="10"/>
      <c r="AAN46" s="10"/>
      <c r="AAO46"/>
      <c r="AAP46"/>
      <c r="AAQ46"/>
      <c r="AAR46"/>
      <c r="AAS46"/>
      <c r="AAT46"/>
      <c r="AAU46" s="10"/>
      <c r="AAV46" s="10"/>
      <c r="AAW46" s="10"/>
      <c r="AAX46"/>
      <c r="AAY46"/>
      <c r="AAZ46"/>
      <c r="ABA46"/>
      <c r="ABB46"/>
      <c r="ABC46"/>
      <c r="ABD46" s="10"/>
      <c r="ABE46" s="10"/>
      <c r="ABF46" s="10"/>
      <c r="ABG46"/>
      <c r="ABH46"/>
      <c r="ABI46"/>
      <c r="ABJ46"/>
      <c r="ABK46"/>
      <c r="ABL46"/>
      <c r="ABM46" s="10"/>
      <c r="ABN46" s="10"/>
      <c r="ABO46" s="10"/>
      <c r="ABP46"/>
      <c r="ABQ46"/>
      <c r="ABR46"/>
      <c r="ABS46"/>
      <c r="ABT46"/>
      <c r="ABU46"/>
      <c r="ABV46" s="10"/>
      <c r="ABW46" s="10"/>
      <c r="ABX46" s="10"/>
      <c r="ABY46"/>
      <c r="ABZ46"/>
      <c r="ACA46"/>
      <c r="ACB46"/>
      <c r="ACC46"/>
      <c r="ACD46"/>
      <c r="ACE46" s="10"/>
      <c r="ACF46" s="10"/>
      <c r="ACG46" s="10"/>
      <c r="ACH46"/>
      <c r="ACI46"/>
      <c r="ACJ46"/>
      <c r="ACK46"/>
      <c r="ACL46"/>
      <c r="ACM46"/>
      <c r="ACN46" s="10"/>
      <c r="ACO46" s="10"/>
      <c r="ACP46" s="10"/>
      <c r="ACQ46"/>
      <c r="ACR46"/>
      <c r="ACS46"/>
      <c r="ACT46"/>
      <c r="ACU46"/>
      <c r="ACV46"/>
      <c r="ACW46" s="10"/>
      <c r="ACX46" s="10"/>
      <c r="ACY46" s="10"/>
      <c r="ACZ46"/>
      <c r="ADA46"/>
      <c r="ADB46"/>
      <c r="ADC46"/>
      <c r="ADD46"/>
      <c r="ADE46"/>
      <c r="ADF46" s="10"/>
      <c r="ADG46" s="10"/>
      <c r="ADH46" s="10"/>
      <c r="ADI46"/>
      <c r="ADJ46"/>
      <c r="ADK46"/>
      <c r="ADL46"/>
      <c r="ADM46"/>
      <c r="ADN46"/>
      <c r="ADO46" s="10"/>
      <c r="ADP46" s="10"/>
      <c r="ADQ46" s="10"/>
      <c r="ADR46"/>
      <c r="ADS46"/>
      <c r="ADT46"/>
      <c r="ADU46"/>
      <c r="ADV46"/>
      <c r="ADW46"/>
      <c r="ADX46" s="10"/>
      <c r="ADY46" s="10"/>
      <c r="ADZ46" s="10"/>
      <c r="AEA46"/>
      <c r="AEB46"/>
      <c r="AEC46"/>
      <c r="AED46"/>
      <c r="AEE46"/>
      <c r="AEF46"/>
      <c r="AEG46" s="10"/>
      <c r="AEH46" s="10"/>
      <c r="AEI46" s="10"/>
      <c r="AEJ46"/>
      <c r="AEK46"/>
      <c r="AEL46"/>
      <c r="AEM46"/>
      <c r="AEN46"/>
      <c r="AEO46"/>
      <c r="AEP46" s="10"/>
      <c r="AEQ46" s="10"/>
      <c r="AER46" s="10"/>
      <c r="AES46"/>
      <c r="AET46"/>
      <c r="AEU46"/>
      <c r="AEV46"/>
      <c r="AEW46"/>
      <c r="AEX46"/>
      <c r="AEY46" s="10"/>
      <c r="AEZ46" s="10"/>
      <c r="AFA46" s="10"/>
      <c r="AFB46"/>
      <c r="AFC46"/>
      <c r="AFD46"/>
      <c r="AFE46"/>
      <c r="AFF46"/>
      <c r="AFG46"/>
      <c r="AFH46" s="10"/>
      <c r="AFI46" s="10"/>
      <c r="AFJ46" s="10"/>
      <c r="AFK46"/>
      <c r="AFL46"/>
      <c r="AFM46"/>
      <c r="AFN46"/>
      <c r="AFO46"/>
      <c r="AFP46"/>
      <c r="AFQ46" s="10"/>
      <c r="AFR46" s="10"/>
      <c r="AFS46" s="10"/>
      <c r="AFT46"/>
      <c r="AFU46"/>
      <c r="AFV46"/>
      <c r="AFW46"/>
      <c r="AFX46"/>
      <c r="AFY46"/>
      <c r="AFZ46" s="10"/>
      <c r="AGA46" s="10"/>
      <c r="AGB46" s="10"/>
      <c r="AGC46"/>
      <c r="AGD46"/>
      <c r="AGE46"/>
      <c r="AGF46"/>
      <c r="AGG46"/>
      <c r="AGH46"/>
      <c r="AGI46" s="10"/>
      <c r="AGJ46" s="10"/>
      <c r="AGK46" s="10"/>
      <c r="AGL46"/>
      <c r="AGM46"/>
      <c r="AGN46"/>
      <c r="AGO46"/>
      <c r="AGP46"/>
      <c r="AGQ46"/>
      <c r="AGR46" s="10"/>
      <c r="AGS46" s="10"/>
      <c r="AGT46" s="10"/>
      <c r="AGU46"/>
      <c r="AGV46"/>
      <c r="AGW46"/>
      <c r="AGX46"/>
      <c r="AGY46"/>
      <c r="AGZ46"/>
      <c r="AHA46" s="10"/>
      <c r="AHB46" s="10"/>
      <c r="AHC46" s="10"/>
      <c r="AHD46"/>
      <c r="AHE46"/>
      <c r="AHF46"/>
      <c r="AHG46"/>
      <c r="AHH46"/>
      <c r="AHI46"/>
      <c r="AHJ46" s="10"/>
      <c r="AHK46" s="10"/>
      <c r="AHL46" s="10"/>
      <c r="AHM46"/>
      <c r="AHN46"/>
      <c r="AHO46"/>
      <c r="AHP46"/>
      <c r="AHQ46"/>
      <c r="AHR46"/>
      <c r="AHS46" s="10"/>
      <c r="AHT46" s="10"/>
      <c r="AHU46" s="10"/>
      <c r="AHV46"/>
      <c r="AHW46"/>
      <c r="AHX46"/>
      <c r="AHY46"/>
      <c r="AHZ46"/>
      <c r="AIA46"/>
      <c r="AIB46" s="10"/>
      <c r="AIC46" s="10"/>
      <c r="AID46" s="10"/>
      <c r="AIE46"/>
      <c r="AIF46"/>
      <c r="AIG46"/>
      <c r="AIH46"/>
      <c r="AII46"/>
      <c r="AIJ46"/>
      <c r="AIK46" s="10"/>
      <c r="AIL46" s="10"/>
      <c r="AIM46" s="10"/>
      <c r="AIN46"/>
      <c r="AIO46"/>
      <c r="AIP46"/>
      <c r="AIQ46"/>
      <c r="AIR46"/>
      <c r="AIS46"/>
      <c r="AIT46" s="10"/>
      <c r="AIU46" s="10"/>
      <c r="AIV46" s="10"/>
      <c r="AIW46"/>
      <c r="AIX46"/>
      <c r="AIY46"/>
      <c r="AIZ46"/>
      <c r="AJA46"/>
      <c r="AJB46"/>
      <c r="AJC46" s="10"/>
      <c r="AJD46" s="10"/>
      <c r="AJE46" s="10"/>
      <c r="AJF46"/>
      <c r="AJG46"/>
      <c r="AJH46"/>
      <c r="AJI46"/>
      <c r="AJJ46"/>
      <c r="AJK46"/>
      <c r="AJL46" s="10"/>
      <c r="AJM46" s="10"/>
      <c r="AJN46" s="10"/>
    </row>
    <row r="47" spans="1:950" s="32" customFormat="1" ht="16.5" customHeight="1" x14ac:dyDescent="0.25">
      <c r="A47" s="34"/>
      <c r="B47" s="37"/>
      <c r="C47" s="10"/>
      <c r="D47" s="10"/>
      <c r="E47" s="10"/>
      <c r="F47"/>
      <c r="G47"/>
      <c r="H47"/>
      <c r="I47"/>
      <c r="J47"/>
      <c r="K47"/>
      <c r="L47" s="10"/>
      <c r="M47" s="10"/>
      <c r="N47" s="10"/>
      <c r="O47"/>
      <c r="P47"/>
      <c r="Q47"/>
      <c r="R47"/>
      <c r="S47"/>
      <c r="T47"/>
      <c r="U47" s="10"/>
      <c r="V47" s="10"/>
      <c r="W47" s="10"/>
      <c r="X47"/>
      <c r="Y47"/>
      <c r="Z47"/>
      <c r="AA47"/>
      <c r="AB47"/>
      <c r="AC47"/>
      <c r="AD47" s="10"/>
      <c r="AE47" s="10"/>
      <c r="AF47" s="10"/>
      <c r="AG47"/>
      <c r="AH47"/>
      <c r="AI47"/>
      <c r="AJ47"/>
      <c r="AK47"/>
      <c r="AL47"/>
      <c r="AM47" s="10"/>
      <c r="AN47" s="10"/>
      <c r="AO47" s="10"/>
      <c r="AP47"/>
      <c r="AQ47"/>
      <c r="AR47"/>
      <c r="AS47"/>
      <c r="AT47"/>
      <c r="AU47"/>
      <c r="AV47" s="10"/>
      <c r="AW47" s="10"/>
      <c r="AX47" s="10"/>
      <c r="AY47"/>
      <c r="AZ47"/>
      <c r="BA47"/>
      <c r="BB47"/>
      <c r="BC47"/>
      <c r="BD47"/>
      <c r="BE47" s="10"/>
      <c r="BF47" s="10"/>
      <c r="BG47" s="10"/>
      <c r="BH47"/>
      <c r="BI47"/>
      <c r="BJ47"/>
      <c r="BK47"/>
      <c r="BL47"/>
      <c r="BM47"/>
      <c r="BN47" s="10"/>
      <c r="BO47" s="10"/>
      <c r="BP47" s="10"/>
      <c r="BQ47"/>
      <c r="BR47"/>
      <c r="BS47"/>
      <c r="BT47"/>
      <c r="BU47"/>
      <c r="BV47"/>
      <c r="BW47" s="10"/>
      <c r="BX47" s="10"/>
      <c r="BY47" s="10"/>
      <c r="BZ47"/>
      <c r="CA47"/>
      <c r="CB47"/>
      <c r="CC47"/>
      <c r="CD47"/>
      <c r="CE47"/>
      <c r="CF47" s="10"/>
      <c r="CG47" s="10"/>
      <c r="CH47" s="10"/>
      <c r="CI47"/>
      <c r="CJ47"/>
      <c r="CK47"/>
      <c r="CL47"/>
      <c r="CM47"/>
      <c r="CN47"/>
      <c r="CO47" s="10"/>
      <c r="CP47" s="10"/>
      <c r="CQ47" s="10"/>
      <c r="CR47"/>
      <c r="CS47"/>
      <c r="CT47"/>
      <c r="CU47"/>
      <c r="CV47"/>
      <c r="CW47"/>
      <c r="CX47" s="10"/>
      <c r="CY47" s="10"/>
      <c r="CZ47" s="10"/>
      <c r="DA47"/>
      <c r="DB47"/>
      <c r="DC47"/>
      <c r="DD47"/>
      <c r="DE47"/>
      <c r="DF47"/>
      <c r="DG47" s="10"/>
      <c r="DH47" s="10"/>
      <c r="DI47" s="10"/>
      <c r="DJ47"/>
      <c r="DK47"/>
      <c r="DL47"/>
      <c r="DM47"/>
      <c r="DN47"/>
      <c r="DO47"/>
      <c r="DP47" s="10"/>
      <c r="DQ47" s="10"/>
      <c r="DR47" s="10"/>
      <c r="DS47"/>
      <c r="DT47"/>
      <c r="DU47"/>
      <c r="DV47"/>
      <c r="DW47"/>
      <c r="DX47"/>
      <c r="DY47" s="10"/>
      <c r="DZ47" s="10"/>
      <c r="EA47" s="10"/>
      <c r="EB47"/>
      <c r="EC47"/>
      <c r="ED47"/>
      <c r="EE47"/>
      <c r="EF47"/>
      <c r="EG47"/>
      <c r="EH47" s="10"/>
      <c r="EI47" s="10"/>
      <c r="EJ47" s="10"/>
      <c r="EK47"/>
      <c r="EL47"/>
      <c r="EM47"/>
      <c r="EN47"/>
      <c r="EO47"/>
      <c r="EP47"/>
      <c r="EQ47" s="10"/>
      <c r="ER47" s="10"/>
      <c r="ES47" s="10"/>
      <c r="ET47"/>
      <c r="EU47"/>
      <c r="EV47"/>
      <c r="EW47"/>
      <c r="EX47"/>
      <c r="EY47"/>
      <c r="EZ47" s="10"/>
      <c r="FA47" s="10"/>
      <c r="FB47" s="10"/>
      <c r="FC47"/>
      <c r="FD47"/>
      <c r="FE47"/>
      <c r="FF47"/>
      <c r="FG47"/>
      <c r="FH47"/>
      <c r="FI47" s="10"/>
      <c r="FJ47" s="10"/>
      <c r="FK47" s="10"/>
      <c r="FL47"/>
      <c r="FM47"/>
      <c r="FN47"/>
      <c r="FO47"/>
      <c r="FP47"/>
      <c r="FQ47"/>
      <c r="FR47" s="10"/>
      <c r="FS47" s="10"/>
      <c r="FT47" s="10"/>
      <c r="FU47"/>
      <c r="FV47"/>
      <c r="FW47"/>
      <c r="FX47"/>
      <c r="FY47"/>
      <c r="FZ47"/>
      <c r="GA47" s="10"/>
      <c r="GB47" s="10"/>
      <c r="GC47" s="10"/>
      <c r="GD47"/>
      <c r="GE47"/>
      <c r="GF47"/>
      <c r="GG47"/>
      <c r="GH47"/>
      <c r="GI47"/>
      <c r="GJ47" s="10"/>
      <c r="GK47" s="10"/>
      <c r="GL47" s="10"/>
      <c r="GM47"/>
      <c r="GN47"/>
      <c r="GO47"/>
      <c r="GP47"/>
      <c r="GQ47"/>
      <c r="GR47"/>
      <c r="GS47" s="10"/>
      <c r="GT47" s="10"/>
      <c r="GU47" s="10"/>
      <c r="GV47"/>
      <c r="GW47"/>
      <c r="GX47"/>
      <c r="GY47"/>
      <c r="GZ47"/>
      <c r="HA47"/>
      <c r="HB47" s="10"/>
      <c r="HC47" s="10"/>
      <c r="HD47" s="10"/>
      <c r="HE47"/>
      <c r="HF47"/>
      <c r="HG47"/>
      <c r="HH47"/>
      <c r="HI47"/>
      <c r="HJ47"/>
      <c r="HK47" s="10"/>
      <c r="HL47" s="10"/>
      <c r="HM47" s="10"/>
      <c r="HN47"/>
      <c r="HO47"/>
      <c r="HP47"/>
      <c r="HQ47"/>
      <c r="HR47"/>
      <c r="HS47"/>
      <c r="HT47" s="10"/>
      <c r="HU47" s="10"/>
      <c r="HV47" s="10"/>
      <c r="HW47"/>
      <c r="HX47"/>
      <c r="HY47"/>
      <c r="HZ47"/>
      <c r="IA47"/>
      <c r="IB47"/>
      <c r="IC47" s="10"/>
      <c r="ID47" s="10"/>
      <c r="IE47" s="10"/>
      <c r="IF47"/>
      <c r="IG47"/>
      <c r="IH47"/>
      <c r="II47"/>
      <c r="IJ47"/>
      <c r="IK47"/>
      <c r="IL47" s="10"/>
      <c r="IM47" s="10"/>
      <c r="IN47" s="10"/>
      <c r="IO47"/>
      <c r="IP47"/>
      <c r="IQ47"/>
      <c r="IR47"/>
      <c r="IS47"/>
      <c r="IT47"/>
      <c r="IU47" s="10"/>
      <c r="IV47" s="10"/>
      <c r="IW47" s="10"/>
      <c r="IX47"/>
      <c r="IY47"/>
      <c r="IZ47"/>
      <c r="JA47"/>
      <c r="JB47"/>
      <c r="JC47"/>
      <c r="JD47" s="10"/>
      <c r="JE47" s="10"/>
      <c r="JF47" s="10"/>
      <c r="JG47"/>
      <c r="JH47"/>
      <c r="JI47"/>
      <c r="JJ47"/>
      <c r="JK47"/>
      <c r="JL47"/>
      <c r="JM47" s="10"/>
      <c r="JN47" s="10"/>
      <c r="JO47" s="10"/>
      <c r="JP47"/>
      <c r="JQ47"/>
      <c r="JR47"/>
      <c r="JS47"/>
      <c r="JT47"/>
      <c r="JU47"/>
      <c r="JV47" s="10"/>
      <c r="JW47" s="10"/>
      <c r="JX47" s="10"/>
      <c r="JY47"/>
      <c r="JZ47"/>
      <c r="KA47"/>
      <c r="KB47"/>
      <c r="KC47"/>
      <c r="KD47"/>
      <c r="KE47" s="10"/>
      <c r="KF47" s="10"/>
      <c r="KG47" s="10"/>
      <c r="KH47"/>
      <c r="KI47"/>
      <c r="KJ47"/>
      <c r="KK47"/>
      <c r="KL47"/>
      <c r="KM47"/>
      <c r="KN47" s="10"/>
      <c r="KO47" s="10"/>
      <c r="KP47" s="10"/>
      <c r="KQ47"/>
      <c r="KR47"/>
      <c r="KS47"/>
      <c r="KT47"/>
      <c r="KU47"/>
      <c r="KV47"/>
      <c r="KW47" s="10"/>
      <c r="KX47" s="10"/>
      <c r="KY47" s="10"/>
      <c r="KZ47"/>
      <c r="LA47"/>
      <c r="LB47"/>
      <c r="LC47"/>
      <c r="LD47"/>
      <c r="LE47"/>
      <c r="LF47" s="10"/>
      <c r="LG47" s="10"/>
      <c r="LH47" s="10"/>
      <c r="LI47"/>
      <c r="LJ47"/>
      <c r="LK47"/>
      <c r="LL47"/>
      <c r="LM47"/>
      <c r="LN47"/>
      <c r="LO47" s="10"/>
      <c r="LP47" s="10"/>
      <c r="LQ47" s="10"/>
      <c r="LR47"/>
      <c r="LS47"/>
      <c r="LT47"/>
      <c r="LU47"/>
      <c r="LV47"/>
      <c r="LW47"/>
      <c r="LX47" s="10"/>
      <c r="LY47" s="10"/>
      <c r="LZ47" s="10"/>
      <c r="MA47"/>
      <c r="MB47"/>
      <c r="MC47"/>
      <c r="MD47"/>
      <c r="ME47"/>
      <c r="MF47"/>
      <c r="MG47" s="10"/>
      <c r="MH47" s="10"/>
      <c r="MI47" s="10"/>
      <c r="MJ47"/>
      <c r="MK47"/>
      <c r="ML47"/>
      <c r="MM47"/>
      <c r="MN47"/>
      <c r="MO47"/>
      <c r="MP47" s="10"/>
      <c r="MQ47" s="10"/>
      <c r="MR47" s="10"/>
      <c r="MS47"/>
      <c r="MT47"/>
      <c r="MU47"/>
      <c r="MV47"/>
      <c r="MW47"/>
      <c r="MX47"/>
      <c r="MY47" s="10"/>
      <c r="MZ47" s="10"/>
      <c r="NA47" s="10"/>
      <c r="NB47"/>
      <c r="NC47"/>
      <c r="ND47"/>
      <c r="NE47"/>
      <c r="NF47"/>
      <c r="NG47"/>
      <c r="NH47" s="10"/>
      <c r="NI47" s="10"/>
      <c r="NJ47" s="10"/>
      <c r="NK47"/>
      <c r="NL47"/>
      <c r="NM47"/>
      <c r="NN47"/>
      <c r="NO47"/>
      <c r="NP47"/>
      <c r="NQ47" s="10"/>
      <c r="NR47" s="10"/>
      <c r="NS47" s="10"/>
      <c r="NT47"/>
      <c r="NU47"/>
      <c r="NV47"/>
      <c r="NW47"/>
      <c r="NX47"/>
      <c r="NY47"/>
      <c r="NZ47" s="10"/>
      <c r="OA47" s="10"/>
      <c r="OB47" s="10"/>
      <c r="OC47"/>
      <c r="OD47"/>
      <c r="OE47"/>
      <c r="OF47"/>
      <c r="OG47"/>
      <c r="OH47"/>
      <c r="OI47" s="10"/>
      <c r="OJ47" s="10"/>
      <c r="OK47" s="10"/>
      <c r="OL47"/>
      <c r="OM47"/>
      <c r="ON47"/>
      <c r="OO47"/>
      <c r="OP47"/>
      <c r="OQ47"/>
      <c r="OR47" s="10"/>
      <c r="OS47" s="10"/>
      <c r="OT47" s="10"/>
      <c r="OU47"/>
      <c r="OV47"/>
      <c r="OW47"/>
      <c r="OX47"/>
      <c r="OY47"/>
      <c r="OZ47"/>
      <c r="PA47" s="10"/>
      <c r="PB47" s="10"/>
      <c r="PC47" s="10"/>
      <c r="PD47"/>
      <c r="PE47"/>
      <c r="PF47"/>
      <c r="PG47"/>
      <c r="PH47"/>
      <c r="PI47"/>
      <c r="PJ47" s="10"/>
      <c r="PK47" s="10"/>
      <c r="PL47" s="10"/>
      <c r="PM47"/>
      <c r="PN47"/>
      <c r="PO47"/>
      <c r="PP47"/>
      <c r="PQ47"/>
      <c r="PR47"/>
      <c r="PS47" s="10"/>
      <c r="PT47" s="10"/>
      <c r="PU47" s="10"/>
      <c r="PV47"/>
      <c r="PW47"/>
      <c r="PX47"/>
      <c r="PY47"/>
      <c r="PZ47"/>
      <c r="QA47"/>
      <c r="QB47" s="10"/>
      <c r="QC47" s="10"/>
      <c r="QD47" s="10"/>
      <c r="QE47"/>
      <c r="QF47"/>
      <c r="QG47"/>
      <c r="QH47"/>
      <c r="QI47"/>
      <c r="QJ47"/>
      <c r="QK47" s="10"/>
      <c r="QL47" s="10"/>
      <c r="QM47" s="10"/>
      <c r="QN47"/>
      <c r="QO47"/>
      <c r="QP47"/>
      <c r="QQ47"/>
      <c r="QR47"/>
      <c r="QS47"/>
      <c r="QT47" s="10"/>
      <c r="QU47" s="10"/>
      <c r="QV47" s="10"/>
      <c r="QW47"/>
      <c r="QX47"/>
      <c r="QY47"/>
      <c r="QZ47"/>
      <c r="RA47"/>
      <c r="RB47"/>
      <c r="RC47" s="10"/>
      <c r="RD47" s="10"/>
      <c r="RE47" s="10"/>
      <c r="RF47"/>
      <c r="RG47"/>
      <c r="RH47"/>
      <c r="RI47"/>
      <c r="RJ47"/>
      <c r="RK47"/>
      <c r="RL47" s="10"/>
      <c r="RM47" s="10"/>
      <c r="RN47" s="10"/>
      <c r="RO47"/>
      <c r="RP47"/>
      <c r="RQ47"/>
      <c r="RR47"/>
      <c r="RS47"/>
      <c r="RT47"/>
      <c r="RU47" s="10"/>
      <c r="RV47" s="10"/>
      <c r="RW47" s="10"/>
      <c r="RX47"/>
      <c r="RY47"/>
      <c r="RZ47"/>
      <c r="SA47"/>
      <c r="SB47"/>
      <c r="SC47"/>
      <c r="SD47" s="10"/>
      <c r="SE47" s="10"/>
      <c r="SF47" s="10"/>
      <c r="SG47"/>
      <c r="SH47"/>
      <c r="SI47"/>
      <c r="SJ47"/>
      <c r="SK47"/>
      <c r="SL47"/>
      <c r="SM47" s="10"/>
      <c r="SN47" s="10"/>
      <c r="SO47" s="10"/>
      <c r="SP47"/>
      <c r="SQ47"/>
      <c r="SR47"/>
      <c r="SS47"/>
      <c r="ST47"/>
      <c r="SU47"/>
      <c r="SV47" s="10"/>
      <c r="SW47" s="10"/>
      <c r="SX47" s="10"/>
      <c r="SY47"/>
      <c r="SZ47"/>
      <c r="TA47"/>
      <c r="TB47"/>
      <c r="TC47"/>
      <c r="TD47"/>
      <c r="TE47" s="10"/>
      <c r="TF47" s="10"/>
      <c r="TG47" s="10"/>
      <c r="TH47"/>
      <c r="TI47"/>
      <c r="TJ47"/>
      <c r="TK47"/>
      <c r="TL47"/>
      <c r="TM47"/>
      <c r="TN47" s="10"/>
      <c r="TO47" s="10"/>
      <c r="TP47" s="10"/>
      <c r="TQ47"/>
      <c r="TR47"/>
      <c r="TS47"/>
      <c r="TT47"/>
      <c r="TU47"/>
      <c r="TV47"/>
      <c r="TW47" s="10"/>
      <c r="TX47" s="10"/>
      <c r="TY47" s="10"/>
      <c r="TZ47"/>
      <c r="UA47"/>
      <c r="UB47"/>
      <c r="UC47"/>
      <c r="UD47"/>
      <c r="UE47"/>
      <c r="UF47" s="10"/>
      <c r="UG47" s="10"/>
      <c r="UH47" s="10"/>
      <c r="UI47"/>
      <c r="UJ47"/>
      <c r="UK47"/>
      <c r="UL47"/>
      <c r="UM47"/>
      <c r="UN47"/>
      <c r="UO47" s="10"/>
      <c r="UP47" s="10"/>
      <c r="UQ47" s="10"/>
      <c r="UR47"/>
      <c r="US47"/>
      <c r="UT47"/>
      <c r="UU47"/>
      <c r="UV47"/>
      <c r="UW47"/>
      <c r="UX47" s="10"/>
      <c r="UY47" s="10"/>
      <c r="UZ47" s="10"/>
      <c r="VA47"/>
      <c r="VB47"/>
      <c r="VC47"/>
      <c r="VD47"/>
      <c r="VE47"/>
      <c r="VF47"/>
      <c r="VG47" s="10"/>
      <c r="VH47" s="10"/>
      <c r="VI47" s="10"/>
      <c r="VJ47"/>
      <c r="VK47"/>
      <c r="VL47"/>
      <c r="VM47"/>
      <c r="VN47"/>
      <c r="VO47"/>
      <c r="VP47" s="10"/>
      <c r="VQ47" s="10"/>
      <c r="VR47" s="10"/>
      <c r="VS47"/>
      <c r="VT47"/>
      <c r="VU47"/>
      <c r="VV47"/>
      <c r="VW47"/>
      <c r="VX47"/>
      <c r="VY47" s="10"/>
      <c r="VZ47" s="10"/>
      <c r="WA47" s="10"/>
      <c r="WB47"/>
      <c r="WC47"/>
      <c r="WD47"/>
      <c r="WE47"/>
      <c r="WF47"/>
      <c r="WG47"/>
      <c r="WH47" s="10"/>
      <c r="WI47" s="10"/>
      <c r="WJ47" s="10"/>
      <c r="WK47"/>
      <c r="WL47"/>
      <c r="WM47"/>
      <c r="WN47"/>
      <c r="WO47"/>
      <c r="WP47"/>
      <c r="WQ47" s="10"/>
      <c r="WR47" s="10"/>
      <c r="WS47" s="10"/>
      <c r="WT47"/>
      <c r="WU47"/>
      <c r="WV47"/>
      <c r="WW47"/>
      <c r="WX47"/>
      <c r="WY47"/>
      <c r="WZ47" s="10"/>
      <c r="XA47" s="10"/>
      <c r="XB47" s="10"/>
      <c r="XC47"/>
      <c r="XD47"/>
      <c r="XE47"/>
      <c r="XF47"/>
      <c r="XG47"/>
      <c r="XH47"/>
      <c r="XI47" s="10"/>
      <c r="XJ47" s="10"/>
      <c r="XK47" s="10"/>
      <c r="XL47"/>
      <c r="XM47"/>
      <c r="XN47"/>
      <c r="XO47"/>
      <c r="XP47"/>
      <c r="XQ47"/>
      <c r="XR47" s="10"/>
      <c r="XS47" s="10"/>
      <c r="XT47" s="10"/>
      <c r="XU47"/>
      <c r="XV47"/>
      <c r="XW47"/>
      <c r="XX47"/>
      <c r="XY47"/>
      <c r="XZ47"/>
      <c r="YA47" s="10"/>
      <c r="YB47" s="10"/>
      <c r="YC47" s="10"/>
      <c r="YD47"/>
      <c r="YE47"/>
      <c r="YF47"/>
      <c r="YG47"/>
      <c r="YH47"/>
      <c r="YI47"/>
      <c r="YJ47" s="10"/>
      <c r="YK47" s="10"/>
      <c r="YL47" s="10"/>
      <c r="YM47"/>
      <c r="YN47"/>
      <c r="YO47"/>
      <c r="YP47"/>
      <c r="YQ47"/>
      <c r="YR47"/>
      <c r="YS47" s="10"/>
      <c r="YT47" s="10"/>
      <c r="YU47" s="10"/>
      <c r="YV47"/>
      <c r="YW47"/>
      <c r="YX47"/>
      <c r="YY47"/>
      <c r="YZ47"/>
      <c r="ZA47"/>
      <c r="ZB47" s="10"/>
      <c r="ZC47" s="10"/>
      <c r="ZD47" s="10"/>
      <c r="ZE47"/>
      <c r="ZF47"/>
      <c r="ZG47"/>
      <c r="ZH47"/>
      <c r="ZI47"/>
      <c r="ZJ47"/>
      <c r="ZK47" s="10"/>
      <c r="ZL47" s="10"/>
      <c r="ZM47" s="10"/>
      <c r="ZN47"/>
      <c r="ZO47"/>
      <c r="ZP47"/>
      <c r="ZQ47"/>
      <c r="ZR47"/>
      <c r="ZS47"/>
      <c r="ZT47" s="10"/>
      <c r="ZU47" s="10"/>
      <c r="ZV47" s="10"/>
      <c r="ZW47"/>
      <c r="ZX47"/>
      <c r="ZY47"/>
      <c r="ZZ47"/>
      <c r="AAA47"/>
      <c r="AAB47"/>
      <c r="AAC47" s="10"/>
      <c r="AAD47" s="10"/>
      <c r="AAE47" s="10"/>
      <c r="AAF47"/>
      <c r="AAG47"/>
      <c r="AAH47"/>
      <c r="AAI47"/>
      <c r="AAJ47"/>
      <c r="AAK47"/>
      <c r="AAL47" s="10"/>
      <c r="AAM47" s="10"/>
      <c r="AAN47" s="10"/>
      <c r="AAO47"/>
      <c r="AAP47"/>
      <c r="AAQ47"/>
      <c r="AAR47"/>
      <c r="AAS47"/>
      <c r="AAT47"/>
      <c r="AAU47" s="10"/>
      <c r="AAV47" s="10"/>
      <c r="AAW47" s="10"/>
      <c r="AAX47"/>
      <c r="AAY47"/>
      <c r="AAZ47"/>
      <c r="ABA47"/>
      <c r="ABB47"/>
      <c r="ABC47"/>
      <c r="ABD47" s="10"/>
      <c r="ABE47" s="10"/>
      <c r="ABF47" s="10"/>
      <c r="ABG47"/>
      <c r="ABH47"/>
      <c r="ABI47"/>
      <c r="ABJ47"/>
      <c r="ABK47"/>
      <c r="ABL47"/>
      <c r="ABM47" s="10"/>
      <c r="ABN47" s="10"/>
      <c r="ABO47" s="10"/>
      <c r="ABP47"/>
      <c r="ABQ47"/>
      <c r="ABR47"/>
      <c r="ABS47"/>
      <c r="ABT47"/>
      <c r="ABU47"/>
      <c r="ABV47" s="10"/>
      <c r="ABW47" s="10"/>
      <c r="ABX47" s="10"/>
      <c r="ABY47"/>
      <c r="ABZ47"/>
      <c r="ACA47"/>
      <c r="ACB47"/>
      <c r="ACC47"/>
      <c r="ACD47"/>
      <c r="ACE47" s="10"/>
      <c r="ACF47" s="10"/>
      <c r="ACG47" s="10"/>
      <c r="ACH47"/>
      <c r="ACI47"/>
      <c r="ACJ47"/>
      <c r="ACK47"/>
      <c r="ACL47"/>
      <c r="ACM47"/>
      <c r="ACN47" s="10"/>
      <c r="ACO47" s="10"/>
      <c r="ACP47" s="10"/>
      <c r="ACQ47"/>
      <c r="ACR47"/>
      <c r="ACS47"/>
      <c r="ACT47"/>
      <c r="ACU47"/>
      <c r="ACV47"/>
      <c r="ACW47" s="10"/>
      <c r="ACX47" s="10"/>
      <c r="ACY47" s="10"/>
      <c r="ACZ47"/>
      <c r="ADA47"/>
      <c r="ADB47"/>
      <c r="ADC47"/>
      <c r="ADD47"/>
      <c r="ADE47"/>
      <c r="ADF47" s="10"/>
      <c r="ADG47" s="10"/>
      <c r="ADH47" s="10"/>
      <c r="ADI47"/>
      <c r="ADJ47"/>
      <c r="ADK47"/>
      <c r="ADL47"/>
      <c r="ADM47"/>
      <c r="ADN47"/>
      <c r="ADO47" s="10"/>
      <c r="ADP47" s="10"/>
      <c r="ADQ47" s="10"/>
      <c r="ADR47"/>
      <c r="ADS47"/>
      <c r="ADT47"/>
      <c r="ADU47"/>
      <c r="ADV47"/>
      <c r="ADW47"/>
      <c r="ADX47" s="10"/>
      <c r="ADY47" s="10"/>
      <c r="ADZ47" s="10"/>
      <c r="AEA47"/>
      <c r="AEB47"/>
      <c r="AEC47"/>
      <c r="AED47"/>
      <c r="AEE47"/>
      <c r="AEF47"/>
      <c r="AEG47" s="10"/>
      <c r="AEH47" s="10"/>
      <c r="AEI47" s="10"/>
      <c r="AEJ47"/>
      <c r="AEK47"/>
      <c r="AEL47"/>
      <c r="AEM47"/>
      <c r="AEN47"/>
      <c r="AEO47"/>
      <c r="AEP47" s="10"/>
      <c r="AEQ47" s="10"/>
      <c r="AER47" s="10"/>
      <c r="AES47"/>
      <c r="AET47"/>
      <c r="AEU47"/>
      <c r="AEV47"/>
      <c r="AEW47"/>
      <c r="AEX47"/>
      <c r="AEY47" s="10"/>
      <c r="AEZ47" s="10"/>
      <c r="AFA47" s="10"/>
      <c r="AFB47"/>
      <c r="AFC47"/>
      <c r="AFD47"/>
      <c r="AFE47"/>
      <c r="AFF47"/>
      <c r="AFG47"/>
      <c r="AFH47" s="10"/>
      <c r="AFI47" s="10"/>
      <c r="AFJ47" s="10"/>
      <c r="AFK47"/>
      <c r="AFL47"/>
      <c r="AFM47"/>
      <c r="AFN47"/>
      <c r="AFO47"/>
      <c r="AFP47"/>
      <c r="AFQ47" s="10"/>
      <c r="AFR47" s="10"/>
      <c r="AFS47" s="10"/>
      <c r="AFT47"/>
      <c r="AFU47"/>
      <c r="AFV47"/>
      <c r="AFW47"/>
      <c r="AFX47"/>
      <c r="AFY47"/>
      <c r="AFZ47" s="10"/>
      <c r="AGA47" s="10"/>
      <c r="AGB47" s="10"/>
      <c r="AGC47"/>
      <c r="AGD47"/>
      <c r="AGE47"/>
      <c r="AGF47"/>
      <c r="AGG47"/>
      <c r="AGH47"/>
      <c r="AGI47" s="10"/>
      <c r="AGJ47" s="10"/>
      <c r="AGK47" s="10"/>
      <c r="AGL47"/>
      <c r="AGM47"/>
      <c r="AGN47"/>
      <c r="AGO47"/>
      <c r="AGP47"/>
      <c r="AGQ47"/>
      <c r="AGR47" s="10"/>
      <c r="AGS47" s="10"/>
      <c r="AGT47" s="10"/>
      <c r="AGU47"/>
      <c r="AGV47"/>
      <c r="AGW47"/>
      <c r="AGX47"/>
      <c r="AGY47"/>
      <c r="AGZ47"/>
      <c r="AHA47" s="10"/>
      <c r="AHB47" s="10"/>
      <c r="AHC47" s="10"/>
      <c r="AHD47"/>
      <c r="AHE47"/>
      <c r="AHF47"/>
      <c r="AHG47"/>
      <c r="AHH47"/>
      <c r="AHI47"/>
      <c r="AHJ47" s="10"/>
      <c r="AHK47" s="10"/>
      <c r="AHL47" s="10"/>
      <c r="AHM47"/>
      <c r="AHN47"/>
      <c r="AHO47"/>
      <c r="AHP47"/>
      <c r="AHQ47"/>
      <c r="AHR47"/>
      <c r="AHS47" s="10"/>
      <c r="AHT47" s="10"/>
      <c r="AHU47" s="10"/>
      <c r="AHV47"/>
      <c r="AHW47"/>
      <c r="AHX47"/>
      <c r="AHY47"/>
      <c r="AHZ47"/>
      <c r="AIA47"/>
      <c r="AIB47" s="10"/>
      <c r="AIC47" s="10"/>
      <c r="AID47" s="10"/>
      <c r="AIE47"/>
      <c r="AIF47"/>
      <c r="AIG47"/>
      <c r="AIH47"/>
      <c r="AII47"/>
      <c r="AIJ47"/>
      <c r="AIK47" s="10"/>
      <c r="AIL47" s="10"/>
      <c r="AIM47" s="10"/>
      <c r="AIN47"/>
      <c r="AIO47"/>
      <c r="AIP47"/>
      <c r="AIQ47"/>
      <c r="AIR47"/>
      <c r="AIS47"/>
      <c r="AIT47" s="10"/>
      <c r="AIU47" s="10"/>
      <c r="AIV47" s="10"/>
      <c r="AIW47"/>
      <c r="AIX47"/>
      <c r="AIY47"/>
      <c r="AIZ47"/>
      <c r="AJA47"/>
      <c r="AJB47"/>
      <c r="AJC47" s="10"/>
      <c r="AJD47" s="10"/>
      <c r="AJE47" s="10"/>
      <c r="AJF47"/>
      <c r="AJG47"/>
      <c r="AJH47"/>
      <c r="AJI47"/>
      <c r="AJJ47"/>
      <c r="AJK47"/>
      <c r="AJL47" s="10"/>
      <c r="AJM47" s="10"/>
      <c r="AJN47" s="10"/>
    </row>
    <row r="48" spans="1:950" ht="16.5" customHeight="1" x14ac:dyDescent="0.25">
      <c r="A48" s="34"/>
      <c r="B48" s="37"/>
      <c r="C48" s="10"/>
      <c r="D48" s="10"/>
      <c r="E48" s="10"/>
      <c r="L48" s="10"/>
      <c r="M48" s="10"/>
      <c r="N48" s="10"/>
      <c r="U48" s="10"/>
      <c r="V48" s="10"/>
      <c r="W48" s="10"/>
      <c r="AD48" s="10"/>
      <c r="AE48" s="10"/>
      <c r="AF48" s="10"/>
      <c r="AM48" s="10"/>
      <c r="AN48" s="10"/>
      <c r="AO48" s="10"/>
      <c r="AV48" s="10"/>
      <c r="AW48" s="10"/>
      <c r="AX48" s="10"/>
      <c r="BE48" s="10"/>
      <c r="BF48" s="10"/>
      <c r="BG48" s="10"/>
      <c r="BN48" s="10"/>
      <c r="BO48" s="10"/>
      <c r="BP48" s="10"/>
      <c r="BW48" s="10"/>
      <c r="BX48" s="10"/>
      <c r="BY48" s="10"/>
      <c r="CF48" s="10"/>
      <c r="CG48" s="10"/>
      <c r="CH48" s="10"/>
      <c r="CO48" s="10"/>
      <c r="CP48" s="10"/>
      <c r="CQ48" s="10"/>
      <c r="CX48" s="10"/>
      <c r="CY48" s="10"/>
      <c r="CZ48" s="10"/>
      <c r="DG48" s="10"/>
      <c r="DH48" s="10"/>
      <c r="DI48" s="10"/>
      <c r="DP48" s="10"/>
      <c r="DQ48" s="10"/>
      <c r="DR48" s="10"/>
      <c r="DY48" s="10"/>
      <c r="DZ48" s="10"/>
      <c r="EA48" s="10"/>
      <c r="EH48" s="10"/>
      <c r="EI48" s="10"/>
      <c r="EJ48" s="10"/>
      <c r="EQ48" s="10"/>
      <c r="ER48" s="10"/>
      <c r="ES48" s="10"/>
      <c r="EZ48" s="10"/>
      <c r="FA48" s="10"/>
      <c r="FB48" s="10"/>
      <c r="FI48" s="10"/>
      <c r="FJ48" s="10"/>
      <c r="FK48" s="10"/>
      <c r="FR48" s="10"/>
      <c r="FS48" s="10"/>
      <c r="FT48" s="10"/>
      <c r="GA48" s="10"/>
      <c r="GB48" s="10"/>
      <c r="GC48" s="10"/>
      <c r="GJ48" s="10"/>
      <c r="GK48" s="10"/>
      <c r="GL48" s="10"/>
      <c r="GS48" s="10"/>
      <c r="GT48" s="10"/>
      <c r="GU48" s="10"/>
      <c r="HB48" s="10"/>
      <c r="HC48" s="10"/>
      <c r="HD48" s="10"/>
      <c r="HK48" s="10"/>
      <c r="HL48" s="10"/>
      <c r="HM48" s="10"/>
      <c r="HT48" s="10"/>
      <c r="HU48" s="10"/>
      <c r="HV48" s="10"/>
      <c r="IC48" s="10"/>
      <c r="ID48" s="10"/>
      <c r="IE48" s="10"/>
      <c r="IL48" s="10"/>
      <c r="IM48" s="10"/>
      <c r="IN48" s="10"/>
      <c r="IU48" s="10"/>
      <c r="IV48" s="10"/>
      <c r="IW48" s="10"/>
      <c r="JD48" s="10"/>
      <c r="JE48" s="10"/>
      <c r="JF48" s="10"/>
      <c r="JM48" s="10"/>
      <c r="JN48" s="10"/>
      <c r="JO48" s="10"/>
      <c r="JV48" s="10"/>
      <c r="JW48" s="10"/>
      <c r="JX48" s="10"/>
      <c r="KE48" s="10"/>
      <c r="KF48" s="10"/>
      <c r="KG48" s="10"/>
      <c r="KN48" s="10"/>
      <c r="KO48" s="10"/>
      <c r="KP48" s="10"/>
      <c r="KW48" s="10"/>
      <c r="KX48" s="10"/>
      <c r="KY48" s="10"/>
      <c r="LF48" s="10"/>
      <c r="LG48" s="10"/>
      <c r="LH48" s="10"/>
      <c r="LO48" s="10"/>
      <c r="LP48" s="10"/>
      <c r="LQ48" s="10"/>
      <c r="LX48" s="10"/>
      <c r="LY48" s="10"/>
      <c r="LZ48" s="10"/>
      <c r="MG48" s="10"/>
      <c r="MH48" s="10"/>
      <c r="MI48" s="10"/>
      <c r="MP48" s="10"/>
      <c r="MQ48" s="10"/>
      <c r="MR48" s="10"/>
      <c r="MY48" s="10"/>
      <c r="MZ48" s="10"/>
      <c r="NA48" s="10"/>
      <c r="NH48" s="10"/>
      <c r="NI48" s="10"/>
      <c r="NJ48" s="10"/>
      <c r="NQ48" s="10"/>
      <c r="NR48" s="10"/>
      <c r="NS48" s="10"/>
      <c r="NZ48" s="10"/>
      <c r="OA48" s="10"/>
      <c r="OB48" s="10"/>
      <c r="OI48" s="10"/>
      <c r="OJ48" s="10"/>
      <c r="OK48" s="10"/>
      <c r="OR48" s="10"/>
      <c r="OS48" s="10"/>
      <c r="OT48" s="10"/>
      <c r="PA48" s="10"/>
      <c r="PB48" s="10"/>
      <c r="PC48" s="10"/>
      <c r="PJ48" s="10"/>
      <c r="PK48" s="10"/>
      <c r="PL48" s="10"/>
      <c r="PS48" s="10"/>
      <c r="PT48" s="10"/>
      <c r="PU48" s="10"/>
      <c r="QB48" s="10"/>
      <c r="QC48" s="10"/>
      <c r="QD48" s="10"/>
      <c r="QK48" s="10"/>
      <c r="QL48" s="10"/>
      <c r="QM48" s="10"/>
      <c r="QT48" s="10"/>
      <c r="QU48" s="10"/>
      <c r="QV48" s="10"/>
      <c r="RC48" s="10"/>
      <c r="RD48" s="10"/>
      <c r="RE48" s="10"/>
      <c r="RL48" s="10"/>
      <c r="RM48" s="10"/>
      <c r="RN48" s="10"/>
      <c r="RU48" s="10"/>
      <c r="RV48" s="10"/>
      <c r="RW48" s="10"/>
      <c r="SD48" s="10"/>
      <c r="SE48" s="10"/>
      <c r="SF48" s="10"/>
      <c r="SM48" s="10"/>
      <c r="SN48" s="10"/>
      <c r="SO48" s="10"/>
      <c r="SV48" s="10"/>
      <c r="SW48" s="10"/>
      <c r="SX48" s="10"/>
      <c r="TE48" s="10"/>
      <c r="TF48" s="10"/>
      <c r="TG48" s="10"/>
      <c r="TN48" s="10"/>
      <c r="TO48" s="10"/>
      <c r="TP48" s="10"/>
      <c r="TW48" s="10"/>
      <c r="TX48" s="10"/>
      <c r="TY48" s="10"/>
      <c r="UF48" s="10"/>
      <c r="UG48" s="10"/>
      <c r="UH48" s="10"/>
      <c r="UO48" s="10"/>
      <c r="UP48" s="10"/>
      <c r="UQ48" s="10"/>
      <c r="UX48" s="10"/>
      <c r="UY48" s="10"/>
      <c r="UZ48" s="10"/>
      <c r="VG48" s="10"/>
      <c r="VH48" s="10"/>
      <c r="VI48" s="10"/>
      <c r="VP48" s="10"/>
      <c r="VQ48" s="10"/>
      <c r="VR48" s="10"/>
      <c r="VY48" s="10"/>
      <c r="VZ48" s="10"/>
      <c r="WA48" s="10"/>
      <c r="WH48" s="10"/>
      <c r="WI48" s="10"/>
      <c r="WJ48" s="10"/>
      <c r="WQ48" s="10"/>
      <c r="WR48" s="10"/>
      <c r="WS48" s="10"/>
      <c r="WZ48" s="10"/>
      <c r="XA48" s="10"/>
      <c r="XB48" s="10"/>
      <c r="XI48" s="10"/>
      <c r="XJ48" s="10"/>
      <c r="XK48" s="10"/>
      <c r="XR48" s="10"/>
      <c r="XS48" s="10"/>
      <c r="XT48" s="10"/>
      <c r="YA48" s="10"/>
      <c r="YB48" s="10"/>
      <c r="YC48" s="10"/>
      <c r="YJ48" s="10"/>
      <c r="YK48" s="10"/>
      <c r="YL48" s="10"/>
      <c r="YS48" s="10"/>
      <c r="YT48" s="10"/>
      <c r="YU48" s="10"/>
      <c r="ZB48" s="10"/>
      <c r="ZC48" s="10"/>
      <c r="ZD48" s="10"/>
      <c r="ZK48" s="10"/>
      <c r="ZL48" s="10"/>
      <c r="ZM48" s="10"/>
      <c r="ZT48" s="10"/>
      <c r="ZU48" s="10"/>
      <c r="ZV48" s="10"/>
      <c r="AAC48" s="10"/>
      <c r="AAD48" s="10"/>
      <c r="AAE48" s="10"/>
      <c r="AAL48" s="10"/>
      <c r="AAM48" s="10"/>
      <c r="AAN48" s="10"/>
      <c r="AAU48" s="10"/>
      <c r="AAV48" s="10"/>
      <c r="AAW48" s="10"/>
      <c r="ABD48" s="10"/>
      <c r="ABE48" s="10"/>
      <c r="ABF48" s="10"/>
      <c r="ABM48" s="10"/>
      <c r="ABN48" s="10"/>
      <c r="ABO48" s="10"/>
      <c r="ABV48" s="10"/>
      <c r="ABW48" s="10"/>
      <c r="ABX48" s="10"/>
      <c r="ACE48" s="10"/>
      <c r="ACF48" s="10"/>
      <c r="ACG48" s="10"/>
      <c r="ACN48" s="10"/>
      <c r="ACO48" s="10"/>
      <c r="ACP48" s="10"/>
      <c r="ACW48" s="10"/>
      <c r="ACX48" s="10"/>
      <c r="ACY48" s="10"/>
      <c r="ADF48" s="10"/>
      <c r="ADG48" s="10"/>
      <c r="ADH48" s="10"/>
      <c r="ADO48" s="10"/>
      <c r="ADP48" s="10"/>
      <c r="ADQ48" s="10"/>
      <c r="ADX48" s="10"/>
      <c r="ADY48" s="10"/>
      <c r="ADZ48" s="10"/>
      <c r="AEG48" s="10"/>
      <c r="AEH48" s="10"/>
      <c r="AEI48" s="10"/>
      <c r="AEP48" s="10"/>
      <c r="AEQ48" s="10"/>
      <c r="AER48" s="10"/>
      <c r="AEY48" s="10"/>
      <c r="AEZ48" s="10"/>
      <c r="AFA48" s="10"/>
      <c r="AFH48" s="10"/>
      <c r="AFI48" s="10"/>
      <c r="AFJ48" s="10"/>
      <c r="AFQ48" s="10"/>
      <c r="AFR48" s="10"/>
      <c r="AFS48" s="10"/>
      <c r="AFZ48" s="10"/>
      <c r="AGA48" s="10"/>
      <c r="AGB48" s="10"/>
      <c r="AGI48" s="10"/>
      <c r="AGJ48" s="10"/>
      <c r="AGK48" s="10"/>
      <c r="AGR48" s="10"/>
      <c r="AGS48" s="10"/>
      <c r="AGT48" s="10"/>
      <c r="AHA48" s="10"/>
      <c r="AHB48" s="10"/>
      <c r="AHC48" s="10"/>
      <c r="AHJ48" s="10"/>
      <c r="AHK48" s="10"/>
      <c r="AHL48" s="10"/>
      <c r="AHS48" s="10"/>
      <c r="AHT48" s="10"/>
      <c r="AHU48" s="10"/>
      <c r="AIB48" s="10"/>
      <c r="AIC48" s="10"/>
      <c r="AID48" s="10"/>
      <c r="AIK48" s="10"/>
      <c r="AIL48" s="10"/>
      <c r="AIM48" s="10"/>
      <c r="AIT48" s="10"/>
      <c r="AIU48" s="10"/>
      <c r="AIV48" s="10"/>
      <c r="AJC48" s="10"/>
      <c r="AJD48" s="10"/>
      <c r="AJE48" s="10"/>
      <c r="AJL48" s="10"/>
      <c r="AJM48" s="10"/>
      <c r="AJN48" s="10"/>
    </row>
    <row r="49" spans="1:5" ht="16.5" customHeight="1" x14ac:dyDescent="0.25">
      <c r="A49" s="10"/>
      <c r="B49" s="10"/>
      <c r="C49" s="10"/>
      <c r="D49" s="10"/>
      <c r="E49" s="10"/>
    </row>
    <row r="50" spans="1:5" ht="16.5" customHeight="1" x14ac:dyDescent="0.25">
      <c r="A50" s="10"/>
      <c r="B50" s="10"/>
      <c r="C50" s="10"/>
      <c r="D50" s="10"/>
      <c r="E50" s="10"/>
    </row>
    <row r="51" spans="1:5" ht="16.5" customHeight="1" x14ac:dyDescent="0.25">
      <c r="A51" s="10"/>
      <c r="B51" s="10"/>
      <c r="C51" s="10"/>
      <c r="D51" s="10"/>
      <c r="E51" s="10"/>
    </row>
    <row r="52" spans="1:5" ht="16.5" customHeight="1" x14ac:dyDescent="0.25">
      <c r="A52" s="10"/>
      <c r="B52" s="10"/>
      <c r="C52" s="10"/>
      <c r="D52" s="10"/>
      <c r="E52" s="10"/>
    </row>
    <row r="53" spans="1:5" ht="195" customHeight="1" x14ac:dyDescent="0.25">
      <c r="A53" s="122" t="s">
        <v>194</v>
      </c>
      <c r="B53" s="225" t="s">
        <v>241</v>
      </c>
      <c r="C53" s="229"/>
      <c r="D53" s="10"/>
      <c r="E53" s="10"/>
    </row>
    <row r="54" spans="1:5" x14ac:dyDescent="0.25">
      <c r="A54" s="115" t="s">
        <v>78</v>
      </c>
      <c r="B54" s="113" t="s">
        <v>222</v>
      </c>
    </row>
    <row r="55" spans="1:5" x14ac:dyDescent="0.25">
      <c r="A55" s="115" t="s">
        <v>79</v>
      </c>
      <c r="B55" s="113" t="s">
        <v>235</v>
      </c>
    </row>
    <row r="56" spans="1:5" ht="72.599999999999994" customHeight="1" x14ac:dyDescent="0.25">
      <c r="A56" s="122" t="s">
        <v>100</v>
      </c>
      <c r="B56" s="120" t="s">
        <v>171</v>
      </c>
    </row>
    <row r="57" spans="1:5" x14ac:dyDescent="0.25">
      <c r="A57" s="123" t="s">
        <v>162</v>
      </c>
      <c r="B57" s="121" t="s">
        <v>239</v>
      </c>
    </row>
    <row r="58" spans="1:5" x14ac:dyDescent="0.25">
      <c r="A58" s="123" t="s">
        <v>163</v>
      </c>
      <c r="B58" s="121" t="s">
        <v>239</v>
      </c>
    </row>
    <row r="59" spans="1:5" s="146" customFormat="1" x14ac:dyDescent="0.25">
      <c r="A59" s="152" t="s">
        <v>183</v>
      </c>
      <c r="B59" s="152" t="s">
        <v>239</v>
      </c>
      <c r="C59" s="227"/>
    </row>
    <row r="60" spans="1:5" s="146" customFormat="1" x14ac:dyDescent="0.25">
      <c r="A60" s="152" t="s">
        <v>201</v>
      </c>
      <c r="B60" s="153"/>
      <c r="C60" s="36" t="s">
        <v>197</v>
      </c>
    </row>
    <row r="61" spans="1:5" x14ac:dyDescent="0.25">
      <c r="B61"/>
    </row>
    <row r="62" spans="1:5" s="146" customFormat="1" x14ac:dyDescent="0.25"/>
    <row r="63" spans="1:5" s="146" customFormat="1" x14ac:dyDescent="0.25">
      <c r="A63" s="148" t="s">
        <v>21</v>
      </c>
      <c r="B63" s="148" t="s">
        <v>138</v>
      </c>
    </row>
    <row r="64" spans="1:5" s="146" customFormat="1" ht="409.5" customHeight="1" x14ac:dyDescent="0.25">
      <c r="A64" s="149" t="s">
        <v>242</v>
      </c>
      <c r="B64" s="149" t="s">
        <v>243</v>
      </c>
      <c r="C64" s="227"/>
    </row>
    <row r="65" spans="1:4" ht="165.6" customHeight="1" x14ac:dyDescent="0.25">
      <c r="A65" s="150" t="s">
        <v>244</v>
      </c>
      <c r="B65" s="149" t="s">
        <v>245</v>
      </c>
      <c r="C65" s="227"/>
    </row>
    <row r="66" spans="1:4" s="146" customFormat="1" ht="18.75" customHeight="1" x14ac:dyDescent="0.25"/>
    <row r="67" spans="1:4" s="146" customFormat="1" ht="18.75" customHeight="1" x14ac:dyDescent="0.25"/>
    <row r="68" spans="1:4" s="146" customFormat="1" ht="18.75" customHeight="1" x14ac:dyDescent="0.25"/>
    <row r="69" spans="1:4" s="146" customFormat="1" ht="18.75" customHeight="1" x14ac:dyDescent="0.25"/>
    <row r="70" spans="1:4" x14ac:dyDescent="0.25">
      <c r="B70" t="s">
        <v>109</v>
      </c>
      <c r="C70" t="s">
        <v>110</v>
      </c>
      <c r="D70" t="s">
        <v>111</v>
      </c>
    </row>
    <row r="71" spans="1:4" x14ac:dyDescent="0.25">
      <c r="A71" s="115" t="s">
        <v>10</v>
      </c>
      <c r="B71" s="226" t="s">
        <v>235</v>
      </c>
      <c r="C71" s="124" t="s">
        <v>203</v>
      </c>
      <c r="D71" s="124" t="s">
        <v>205</v>
      </c>
    </row>
    <row r="72" spans="1:4" x14ac:dyDescent="0.25">
      <c r="A72" s="115" t="s">
        <v>101</v>
      </c>
      <c r="B72" s="226" t="s">
        <v>239</v>
      </c>
      <c r="C72" s="124" t="s">
        <v>203</v>
      </c>
      <c r="D72" s="124" t="s">
        <v>205</v>
      </c>
    </row>
    <row r="73" spans="1:4" x14ac:dyDescent="0.25">
      <c r="A73" s="115" t="s">
        <v>38</v>
      </c>
      <c r="B73" s="226" t="s">
        <v>239</v>
      </c>
      <c r="C73" s="124" t="s">
        <v>207</v>
      </c>
      <c r="D73" s="124" t="s">
        <v>239</v>
      </c>
    </row>
    <row r="74" spans="1:4" x14ac:dyDescent="0.25">
      <c r="A74" s="115" t="s">
        <v>39</v>
      </c>
      <c r="B74" s="226" t="s">
        <v>239</v>
      </c>
      <c r="C74" s="124" t="s">
        <v>208</v>
      </c>
      <c r="D74" s="124" t="str">
        <f>B7</f>
        <v>……………</v>
      </c>
    </row>
    <row r="75" spans="1:4" x14ac:dyDescent="0.25">
      <c r="A75" s="115" t="s">
        <v>40</v>
      </c>
      <c r="B75" s="226" t="s">
        <v>239</v>
      </c>
      <c r="C75" s="124" t="s">
        <v>203</v>
      </c>
      <c r="D75" s="113" t="str">
        <f>B8</f>
        <v>……………</v>
      </c>
    </row>
    <row r="76" spans="1:4" x14ac:dyDescent="0.25">
      <c r="A76" s="115" t="s">
        <v>41</v>
      </c>
      <c r="B76" s="124"/>
      <c r="C76" s="124"/>
      <c r="D76" s="112"/>
    </row>
    <row r="77" spans="1:4" ht="20.25" customHeight="1" x14ac:dyDescent="0.25">
      <c r="A77" s="145" t="s">
        <v>189</v>
      </c>
      <c r="B77" s="190"/>
      <c r="D77" s="145"/>
    </row>
    <row r="78" spans="1:4" x14ac:dyDescent="0.25">
      <c r="B78"/>
    </row>
    <row r="79" spans="1:4" x14ac:dyDescent="0.25">
      <c r="B79"/>
    </row>
    <row r="80" spans="1:4" x14ac:dyDescent="0.25">
      <c r="B80"/>
    </row>
    <row r="81" spans="1:2" x14ac:dyDescent="0.25">
      <c r="B81"/>
    </row>
    <row r="82" spans="1:2" x14ac:dyDescent="0.25">
      <c r="A82" s="123" t="s">
        <v>116</v>
      </c>
      <c r="B82" s="132"/>
    </row>
    <row r="83" spans="1:2" s="9" customFormat="1" x14ac:dyDescent="0.25">
      <c r="A83" s="123" t="s">
        <v>42</v>
      </c>
      <c r="B83" s="110"/>
    </row>
    <row r="84" spans="1:2" x14ac:dyDescent="0.25">
      <c r="A84" s="123" t="s">
        <v>43</v>
      </c>
      <c r="B84" s="110"/>
    </row>
    <row r="85" spans="1:2" x14ac:dyDescent="0.25">
      <c r="A85" s="123" t="s">
        <v>117</v>
      </c>
      <c r="B85" s="110"/>
    </row>
    <row r="86" spans="1:2" x14ac:dyDescent="0.25">
      <c r="A86" s="123" t="s">
        <v>42</v>
      </c>
      <c r="B86" s="110"/>
    </row>
    <row r="87" spans="1:2" x14ac:dyDescent="0.25">
      <c r="A87" s="123" t="s">
        <v>43</v>
      </c>
      <c r="B87" s="110"/>
    </row>
    <row r="88" spans="1:2" x14ac:dyDescent="0.25">
      <c r="A88" s="123" t="s">
        <v>86</v>
      </c>
      <c r="B88" s="110"/>
    </row>
    <row r="89" spans="1:2" x14ac:dyDescent="0.25">
      <c r="A89" s="12"/>
      <c r="B89"/>
    </row>
    <row r="90" spans="1:2" x14ac:dyDescent="0.25">
      <c r="A90" s="12"/>
      <c r="B90"/>
    </row>
    <row r="91" spans="1:2" s="9" customFormat="1" x14ac:dyDescent="0.25">
      <c r="B91"/>
    </row>
    <row r="92" spans="1:2" x14ac:dyDescent="0.25">
      <c r="A92" s="123" t="s">
        <v>118</v>
      </c>
      <c r="B92" s="110"/>
    </row>
    <row r="93" spans="1:2" x14ac:dyDescent="0.25">
      <c r="A93" s="123" t="s">
        <v>42</v>
      </c>
      <c r="B93" s="110"/>
    </row>
    <row r="94" spans="1:2" x14ac:dyDescent="0.25">
      <c r="A94" s="123" t="s">
        <v>43</v>
      </c>
      <c r="B94" s="110"/>
    </row>
    <row r="95" spans="1:2" x14ac:dyDescent="0.25">
      <c r="A95" s="123" t="s">
        <v>119</v>
      </c>
      <c r="B95" s="110"/>
    </row>
    <row r="96" spans="1:2" x14ac:dyDescent="0.25">
      <c r="A96" s="123" t="s">
        <v>42</v>
      </c>
      <c r="B96" s="110"/>
    </row>
    <row r="97" spans="1:2" x14ac:dyDescent="0.25">
      <c r="A97" s="123" t="s">
        <v>43</v>
      </c>
      <c r="B97" s="110"/>
    </row>
    <row r="98" spans="1:2" x14ac:dyDescent="0.25">
      <c r="A98" s="131" t="s">
        <v>86</v>
      </c>
      <c r="B98" s="110"/>
    </row>
    <row r="99" spans="1:2" s="9" customFormat="1" x14ac:dyDescent="0.25">
      <c r="A99" s="35" t="s">
        <v>106</v>
      </c>
      <c r="B99"/>
    </row>
    <row r="100" spans="1:2" x14ac:dyDescent="0.25">
      <c r="B100"/>
    </row>
    <row r="101" spans="1:2" x14ac:dyDescent="0.25">
      <c r="B101"/>
    </row>
    <row r="102" spans="1:2" x14ac:dyDescent="0.25">
      <c r="A102" s="123" t="s">
        <v>107</v>
      </c>
      <c r="B102" s="110"/>
    </row>
    <row r="103" spans="1:2" x14ac:dyDescent="0.25">
      <c r="A103" s="123" t="s">
        <v>42</v>
      </c>
      <c r="B103" s="110"/>
    </row>
    <row r="104" spans="1:2" x14ac:dyDescent="0.25">
      <c r="A104" s="123" t="s">
        <v>43</v>
      </c>
      <c r="B104" s="110"/>
    </row>
    <row r="105" spans="1:2" x14ac:dyDescent="0.25">
      <c r="A105" s="123" t="s">
        <v>44</v>
      </c>
      <c r="B105" s="110"/>
    </row>
    <row r="106" spans="1:2" x14ac:dyDescent="0.25">
      <c r="A106" s="123" t="s">
        <v>42</v>
      </c>
      <c r="B106" s="110"/>
    </row>
    <row r="107" spans="1:2" x14ac:dyDescent="0.25">
      <c r="A107" s="123" t="s">
        <v>43</v>
      </c>
      <c r="B107" s="110"/>
    </row>
    <row r="108" spans="1:2" x14ac:dyDescent="0.25">
      <c r="A108" s="131" t="s">
        <v>86</v>
      </c>
      <c r="B108" s="110"/>
    </row>
    <row r="109" spans="1:2" x14ac:dyDescent="0.25">
      <c r="B109"/>
    </row>
    <row r="110" spans="1:2" x14ac:dyDescent="0.25">
      <c r="B110"/>
    </row>
    <row r="111" spans="1:2" x14ac:dyDescent="0.25">
      <c r="B111"/>
    </row>
    <row r="112" spans="1:2" x14ac:dyDescent="0.25">
      <c r="B112"/>
    </row>
    <row r="113" spans="1:2" x14ac:dyDescent="0.25">
      <c r="A113" s="123" t="s">
        <v>60</v>
      </c>
      <c r="B113" s="111" t="s">
        <v>160</v>
      </c>
    </row>
    <row r="114" spans="1:2" x14ac:dyDescent="0.25">
      <c r="A114" s="123" t="s">
        <v>42</v>
      </c>
      <c r="B114" s="111"/>
    </row>
    <row r="115" spans="1:2" x14ac:dyDescent="0.25">
      <c r="A115" s="123" t="s">
        <v>43</v>
      </c>
      <c r="B115" s="111" t="s">
        <v>227</v>
      </c>
    </row>
    <row r="116" spans="1:2" x14ac:dyDescent="0.25">
      <c r="A116" s="123" t="s">
        <v>81</v>
      </c>
      <c r="B116" s="111" t="s">
        <v>160</v>
      </c>
    </row>
    <row r="117" spans="1:2" x14ac:dyDescent="0.25">
      <c r="A117" s="123" t="s">
        <v>42</v>
      </c>
      <c r="B117" s="111"/>
    </row>
    <row r="118" spans="1:2" x14ac:dyDescent="0.25">
      <c r="A118" s="123" t="s">
        <v>43</v>
      </c>
      <c r="B118" s="111" t="s">
        <v>227</v>
      </c>
    </row>
    <row r="119" spans="1:2" x14ac:dyDescent="0.25">
      <c r="A119" s="123" t="s">
        <v>86</v>
      </c>
      <c r="B119" s="111" t="s">
        <v>223</v>
      </c>
    </row>
    <row r="120" spans="1:2" x14ac:dyDescent="0.25">
      <c r="B120"/>
    </row>
    <row r="121" spans="1:2" x14ac:dyDescent="0.25">
      <c r="B121"/>
    </row>
    <row r="122" spans="1:2" x14ac:dyDescent="0.25">
      <c r="B122"/>
    </row>
    <row r="123" spans="1:2" x14ac:dyDescent="0.25">
      <c r="A123" s="129" t="s">
        <v>83</v>
      </c>
      <c r="B123" s="111" t="s">
        <v>160</v>
      </c>
    </row>
    <row r="124" spans="1:2" x14ac:dyDescent="0.25">
      <c r="A124" s="129" t="s">
        <v>42</v>
      </c>
      <c r="B124" s="196"/>
    </row>
    <row r="125" spans="1:2" x14ac:dyDescent="0.25">
      <c r="A125" s="129" t="s">
        <v>43</v>
      </c>
      <c r="B125" s="111" t="s">
        <v>228</v>
      </c>
    </row>
    <row r="126" spans="1:2" x14ac:dyDescent="0.25">
      <c r="A126" s="129" t="s">
        <v>82</v>
      </c>
      <c r="B126" s="111" t="s">
        <v>160</v>
      </c>
    </row>
    <row r="127" spans="1:2" x14ac:dyDescent="0.25">
      <c r="A127" s="129" t="s">
        <v>42</v>
      </c>
      <c r="B127" s="111"/>
    </row>
    <row r="128" spans="1:2" x14ac:dyDescent="0.25">
      <c r="A128" s="129" t="s">
        <v>43</v>
      </c>
      <c r="B128" s="111" t="s">
        <v>228</v>
      </c>
    </row>
    <row r="129" spans="1:3" x14ac:dyDescent="0.25">
      <c r="A129" s="129" t="s">
        <v>61</v>
      </c>
      <c r="B129" s="111" t="s">
        <v>224</v>
      </c>
    </row>
    <row r="130" spans="1:3" x14ac:dyDescent="0.25">
      <c r="B130"/>
    </row>
    <row r="131" spans="1:3" x14ac:dyDescent="0.25">
      <c r="B131"/>
    </row>
    <row r="132" spans="1:3" x14ac:dyDescent="0.25">
      <c r="B132"/>
    </row>
    <row r="133" spans="1:3" s="228" customFormat="1" x14ac:dyDescent="0.25">
      <c r="A133" s="129" t="s">
        <v>83</v>
      </c>
      <c r="B133" s="130" t="s">
        <v>120</v>
      </c>
      <c r="C133" s="227"/>
    </row>
    <row r="134" spans="1:3" s="228" customFormat="1" x14ac:dyDescent="0.25">
      <c r="A134" s="129" t="s">
        <v>42</v>
      </c>
      <c r="B134" s="196"/>
      <c r="C134" s="227"/>
    </row>
    <row r="135" spans="1:3" s="228" customFormat="1" x14ac:dyDescent="0.25">
      <c r="A135" s="129" t="s">
        <v>43</v>
      </c>
      <c r="B135" s="110" t="s">
        <v>229</v>
      </c>
      <c r="C135" s="227"/>
    </row>
    <row r="136" spans="1:3" s="228" customFormat="1" x14ac:dyDescent="0.25">
      <c r="A136" s="129" t="s">
        <v>82</v>
      </c>
      <c r="B136" s="130" t="s">
        <v>161</v>
      </c>
      <c r="C136" s="227"/>
    </row>
    <row r="137" spans="1:3" s="228" customFormat="1" x14ac:dyDescent="0.25">
      <c r="A137" s="129" t="s">
        <v>42</v>
      </c>
      <c r="B137" s="111"/>
      <c r="C137" s="227"/>
    </row>
    <row r="138" spans="1:3" s="228" customFormat="1" x14ac:dyDescent="0.25">
      <c r="A138" s="129" t="s">
        <v>43</v>
      </c>
      <c r="B138" s="111" t="s">
        <v>229</v>
      </c>
      <c r="C138" s="227"/>
    </row>
    <row r="139" spans="1:3" s="228" customFormat="1" x14ac:dyDescent="0.25">
      <c r="A139" s="129" t="s">
        <v>61</v>
      </c>
      <c r="B139" s="130" t="s">
        <v>225</v>
      </c>
      <c r="C139" s="227"/>
    </row>
    <row r="140" spans="1:3" x14ac:dyDescent="0.25">
      <c r="A140" s="12"/>
      <c r="B140"/>
      <c r="C140" s="227"/>
    </row>
    <row r="141" spans="1:3" x14ac:dyDescent="0.25">
      <c r="A141" s="12"/>
      <c r="B141"/>
    </row>
    <row r="142" spans="1:3" x14ac:dyDescent="0.25">
      <c r="B142"/>
    </row>
    <row r="143" spans="1:3" s="228" customFormat="1" x14ac:dyDescent="0.25">
      <c r="A143" s="123" t="s">
        <v>84</v>
      </c>
      <c r="B143" s="130"/>
      <c r="C143" s="227"/>
    </row>
    <row r="144" spans="1:3" s="228" customFormat="1" x14ac:dyDescent="0.25">
      <c r="A144" s="123" t="s">
        <v>42</v>
      </c>
      <c r="B144" s="196"/>
      <c r="C144" s="227"/>
    </row>
    <row r="145" spans="1:4" s="228" customFormat="1" x14ac:dyDescent="0.25">
      <c r="A145" s="123" t="s">
        <v>43</v>
      </c>
      <c r="B145" s="110"/>
      <c r="C145" s="227"/>
    </row>
    <row r="146" spans="1:4" s="228" customFormat="1" x14ac:dyDescent="0.25">
      <c r="A146" s="123" t="s">
        <v>85</v>
      </c>
      <c r="B146" s="130"/>
      <c r="C146" s="227"/>
    </row>
    <row r="147" spans="1:4" s="228" customFormat="1" x14ac:dyDescent="0.25">
      <c r="A147" s="123" t="s">
        <v>42</v>
      </c>
      <c r="B147" s="111"/>
      <c r="C147" s="227"/>
    </row>
    <row r="148" spans="1:4" s="228" customFormat="1" x14ac:dyDescent="0.25">
      <c r="A148" s="123" t="s">
        <v>43</v>
      </c>
      <c r="B148" s="111"/>
      <c r="C148" s="227"/>
    </row>
    <row r="149" spans="1:4" s="228" customFormat="1" x14ac:dyDescent="0.25">
      <c r="A149" s="123" t="s">
        <v>86</v>
      </c>
      <c r="B149" s="130"/>
      <c r="C149" s="227"/>
    </row>
    <row r="150" spans="1:4" x14ac:dyDescent="0.25">
      <c r="A150" s="13"/>
    </row>
    <row r="151" spans="1:4" x14ac:dyDescent="0.25">
      <c r="A151" s="13"/>
      <c r="B151"/>
    </row>
    <row r="152" spans="1:4" x14ac:dyDescent="0.25">
      <c r="B152"/>
    </row>
    <row r="153" spans="1:4" x14ac:dyDescent="0.25">
      <c r="A153" s="123" t="s">
        <v>105</v>
      </c>
      <c r="B153" s="130"/>
    </row>
    <row r="154" spans="1:4" x14ac:dyDescent="0.25">
      <c r="A154" s="123" t="s">
        <v>42</v>
      </c>
      <c r="B154" s="130"/>
    </row>
    <row r="155" spans="1:4" x14ac:dyDescent="0.25">
      <c r="A155" s="123" t="s">
        <v>43</v>
      </c>
      <c r="B155" s="110"/>
    </row>
    <row r="156" spans="1:4" x14ac:dyDescent="0.25">
      <c r="A156" s="123" t="s">
        <v>104</v>
      </c>
      <c r="B156" s="130"/>
    </row>
    <row r="157" spans="1:4" x14ac:dyDescent="0.25">
      <c r="A157" s="123" t="s">
        <v>42</v>
      </c>
      <c r="B157" s="130"/>
    </row>
    <row r="158" spans="1:4" x14ac:dyDescent="0.25">
      <c r="A158" s="123" t="s">
        <v>43</v>
      </c>
      <c r="B158" s="111"/>
      <c r="C158" s="9"/>
      <c r="D158" s="9"/>
    </row>
    <row r="159" spans="1:4" x14ac:dyDescent="0.25">
      <c r="A159" s="123" t="s">
        <v>86</v>
      </c>
      <c r="B159" s="130"/>
      <c r="C159" s="9"/>
      <c r="D159" s="9"/>
    </row>
    <row r="160" spans="1:4" x14ac:dyDescent="0.25">
      <c r="A160" s="12"/>
      <c r="B160"/>
      <c r="C160" s="9"/>
      <c r="D160" s="9"/>
    </row>
    <row r="161" spans="1:4" x14ac:dyDescent="0.25">
      <c r="A161" s="12"/>
      <c r="B161"/>
      <c r="C161" s="9"/>
      <c r="D161" s="9"/>
    </row>
    <row r="162" spans="1:4" x14ac:dyDescent="0.25">
      <c r="B162"/>
      <c r="C162" s="9"/>
      <c r="D162" s="9"/>
    </row>
    <row r="163" spans="1:4" x14ac:dyDescent="0.25">
      <c r="A163" s="584" t="s">
        <v>31</v>
      </c>
      <c r="B163" s="585"/>
      <c r="C163" s="9"/>
      <c r="D163" s="9"/>
    </row>
    <row r="164" spans="1:4" x14ac:dyDescent="0.25">
      <c r="A164" s="135" t="s">
        <v>33</v>
      </c>
      <c r="B164" s="116" t="s">
        <v>239</v>
      </c>
      <c r="C164" s="9"/>
      <c r="D164" s="224"/>
    </row>
    <row r="165" spans="1:4" x14ac:dyDescent="0.25">
      <c r="A165" s="135" t="s">
        <v>34</v>
      </c>
      <c r="B165" s="116" t="s">
        <v>239</v>
      </c>
      <c r="C165" s="9"/>
      <c r="D165" s="224"/>
    </row>
    <row r="166" spans="1:4" x14ac:dyDescent="0.25">
      <c r="A166" s="135" t="s">
        <v>35</v>
      </c>
      <c r="B166" s="116" t="s">
        <v>239</v>
      </c>
      <c r="C166" s="9"/>
      <c r="D166" s="224"/>
    </row>
    <row r="167" spans="1:4" x14ac:dyDescent="0.25">
      <c r="A167" s="584" t="s">
        <v>32</v>
      </c>
      <c r="B167" s="585"/>
      <c r="C167" s="9"/>
      <c r="D167" s="9"/>
    </row>
    <row r="168" spans="1:4" ht="15.75" customHeight="1" x14ac:dyDescent="0.25">
      <c r="A168" s="135" t="s">
        <v>33</v>
      </c>
      <c r="B168" s="116" t="s">
        <v>239</v>
      </c>
      <c r="C168" s="9"/>
      <c r="D168" s="9"/>
    </row>
    <row r="169" spans="1:4" ht="15.75" customHeight="1" x14ac:dyDescent="0.25">
      <c r="A169" s="135" t="s">
        <v>34</v>
      </c>
      <c r="B169" s="116" t="s">
        <v>239</v>
      </c>
      <c r="C169" s="9"/>
      <c r="D169" s="9"/>
    </row>
    <row r="170" spans="1:4" ht="15.75" customHeight="1" x14ac:dyDescent="0.25">
      <c r="A170" s="135" t="s">
        <v>35</v>
      </c>
      <c r="B170" s="116" t="s">
        <v>239</v>
      </c>
      <c r="C170" s="9"/>
      <c r="D170" s="9"/>
    </row>
    <row r="171" spans="1:4" ht="15.75" customHeight="1" x14ac:dyDescent="0.25">
      <c r="A171" s="133"/>
      <c r="B171" s="134"/>
      <c r="C171" s="9"/>
      <c r="D171" s="9"/>
    </row>
    <row r="172" spans="1:4" ht="12.6" customHeight="1" x14ac:dyDescent="0.25">
      <c r="A172" s="128"/>
      <c r="B172" s="136"/>
    </row>
    <row r="173" spans="1:4" ht="12.6" customHeight="1" x14ac:dyDescent="0.25">
      <c r="A173" s="128"/>
      <c r="B173" s="138"/>
    </row>
    <row r="174" spans="1:4" ht="12.6" customHeight="1" x14ac:dyDescent="0.25">
      <c r="A174" s="128" t="s">
        <v>52</v>
      </c>
      <c r="B174" s="138" t="s">
        <v>147</v>
      </c>
    </row>
    <row r="175" spans="1:4" x14ac:dyDescent="0.25">
      <c r="A175" s="137" t="s">
        <v>56</v>
      </c>
      <c r="B175" s="139" t="s">
        <v>239</v>
      </c>
      <c r="C175" s="9"/>
    </row>
    <row r="176" spans="1:4" s="80" customFormat="1" x14ac:dyDescent="0.25">
      <c r="A176" s="137" t="s">
        <v>190</v>
      </c>
      <c r="B176" s="139" t="s">
        <v>239</v>
      </c>
      <c r="C176" s="9"/>
    </row>
    <row r="177" spans="1:9" x14ac:dyDescent="0.25">
      <c r="A177" s="137" t="s">
        <v>191</v>
      </c>
      <c r="B177" s="139" t="s">
        <v>239</v>
      </c>
      <c r="C177" s="9"/>
    </row>
    <row r="178" spans="1:9" x14ac:dyDescent="0.25">
      <c r="A178" s="137" t="s">
        <v>57</v>
      </c>
      <c r="B178" s="140" t="s">
        <v>239</v>
      </c>
      <c r="C178" s="9"/>
    </row>
    <row r="179" spans="1:9" ht="66" customHeight="1" x14ac:dyDescent="0.25">
      <c r="A179" s="52" t="s">
        <v>148</v>
      </c>
      <c r="B179" s="33" t="s">
        <v>106</v>
      </c>
    </row>
    <row r="180" spans="1:9" x14ac:dyDescent="0.25">
      <c r="B180"/>
    </row>
    <row r="181" spans="1:9" x14ac:dyDescent="0.25">
      <c r="B181"/>
    </row>
    <row r="182" spans="1:9" ht="24" customHeight="1" x14ac:dyDescent="0.25">
      <c r="A182" s="588" t="s">
        <v>36</v>
      </c>
      <c r="B182" s="589"/>
    </row>
    <row r="183" spans="1:9" ht="310.5" customHeight="1" x14ac:dyDescent="0.25">
      <c r="A183" s="586" t="s">
        <v>226</v>
      </c>
      <c r="B183" s="587"/>
    </row>
    <row r="184" spans="1:9" s="146" customFormat="1" ht="15" customHeight="1" x14ac:dyDescent="0.25">
      <c r="A184" s="147"/>
      <c r="B184" s="151"/>
    </row>
    <row r="185" spans="1:9" s="146" customFormat="1" ht="15" customHeight="1" x14ac:dyDescent="0.25">
      <c r="A185" s="147"/>
      <c r="B185" s="151"/>
    </row>
    <row r="186" spans="1:9" s="106" customFormat="1" ht="15.75" x14ac:dyDescent="0.25">
      <c r="A186" s="181">
        <v>1</v>
      </c>
      <c r="B186" s="182" t="s">
        <v>246</v>
      </c>
      <c r="C186" s="155"/>
      <c r="D186" s="155"/>
      <c r="E186" s="155"/>
      <c r="F186" s="155"/>
      <c r="G186" s="155"/>
      <c r="H186" s="155"/>
      <c r="I186" s="155"/>
    </row>
    <row r="187" spans="1:9" s="106" customFormat="1" ht="18" customHeight="1" x14ac:dyDescent="0.25">
      <c r="A187" s="183">
        <v>2</v>
      </c>
      <c r="B187" s="182" t="s">
        <v>247</v>
      </c>
      <c r="C187" s="155"/>
      <c r="D187" s="155"/>
      <c r="E187" s="155"/>
      <c r="F187" s="155"/>
      <c r="G187" s="155"/>
      <c r="H187" s="155"/>
      <c r="I187" s="155"/>
    </row>
    <row r="188" spans="1:9" s="106" customFormat="1" ht="14.45" customHeight="1" x14ac:dyDescent="0.25">
      <c r="A188" s="181">
        <v>3</v>
      </c>
      <c r="B188" s="182" t="s">
        <v>248</v>
      </c>
      <c r="C188" s="155"/>
      <c r="D188" s="155"/>
      <c r="E188" s="155"/>
      <c r="F188" s="155"/>
      <c r="G188" s="155"/>
      <c r="H188" s="155"/>
      <c r="I188" s="155"/>
    </row>
    <row r="189" spans="1:9" s="106" customFormat="1" ht="14.45" customHeight="1" x14ac:dyDescent="0.25">
      <c r="A189" s="181">
        <v>4</v>
      </c>
      <c r="B189" s="182" t="s">
        <v>250</v>
      </c>
      <c r="C189" s="221"/>
      <c r="D189" s="155"/>
      <c r="E189" s="155"/>
      <c r="F189" s="155"/>
      <c r="G189" s="155"/>
      <c r="H189" s="155"/>
      <c r="I189" s="155"/>
    </row>
    <row r="190" spans="1:9" s="106" customFormat="1" ht="14.45" customHeight="1" x14ac:dyDescent="0.25">
      <c r="A190" s="183">
        <v>5</v>
      </c>
      <c r="B190" s="182" t="s">
        <v>249</v>
      </c>
      <c r="C190" s="155"/>
      <c r="D190" s="155"/>
      <c r="E190" s="155"/>
      <c r="F190" s="155"/>
      <c r="G190" s="155"/>
      <c r="H190" s="155"/>
      <c r="I190" s="155"/>
    </row>
    <row r="191" spans="1:9" s="106" customFormat="1" ht="14.45" customHeight="1" x14ac:dyDescent="0.25">
      <c r="A191" s="181">
        <v>6</v>
      </c>
      <c r="B191" s="182" t="s">
        <v>251</v>
      </c>
      <c r="C191" s="155"/>
      <c r="D191" s="155"/>
      <c r="E191" s="155"/>
      <c r="F191" s="155"/>
      <c r="G191" s="155"/>
      <c r="H191" s="155"/>
      <c r="I191" s="155"/>
    </row>
    <row r="192" spans="1:9" s="106" customFormat="1" ht="14.45" customHeight="1" x14ac:dyDescent="0.25">
      <c r="A192" s="181">
        <v>7</v>
      </c>
      <c r="B192" s="182" t="s">
        <v>252</v>
      </c>
      <c r="C192" s="221"/>
      <c r="D192" s="155"/>
      <c r="E192" s="155"/>
      <c r="F192" s="155"/>
      <c r="G192" s="155"/>
      <c r="H192" s="155"/>
      <c r="I192" s="155"/>
    </row>
    <row r="193" spans="1:9" s="106" customFormat="1" ht="14.45" customHeight="1" x14ac:dyDescent="0.25">
      <c r="A193" s="183">
        <v>8</v>
      </c>
      <c r="B193" s="182" t="s">
        <v>254</v>
      </c>
      <c r="C193" s="221"/>
      <c r="D193" s="155"/>
      <c r="E193" s="155"/>
      <c r="F193" s="155"/>
      <c r="G193" s="155"/>
      <c r="H193" s="155"/>
      <c r="I193" s="155"/>
    </row>
    <row r="194" spans="1:9" s="106" customFormat="1" ht="14.45" customHeight="1" x14ac:dyDescent="0.25">
      <c r="A194" s="181">
        <v>9</v>
      </c>
      <c r="B194" s="195" t="s">
        <v>253</v>
      </c>
      <c r="C194" s="221"/>
      <c r="D194" s="155"/>
      <c r="E194" s="155"/>
      <c r="F194" s="155"/>
      <c r="G194" s="155"/>
      <c r="H194" s="155"/>
      <c r="I194" s="155"/>
    </row>
    <row r="195" spans="1:9" s="106" customFormat="1" ht="15.75" x14ac:dyDescent="0.25">
      <c r="A195" s="181">
        <v>10</v>
      </c>
      <c r="B195" s="182" t="s">
        <v>255</v>
      </c>
      <c r="C195" s="222"/>
      <c r="D195" s="156"/>
      <c r="E195" s="156"/>
      <c r="F195" s="156"/>
      <c r="G195" s="156"/>
      <c r="H195" s="156"/>
      <c r="I195" s="156"/>
    </row>
    <row r="196" spans="1:9" s="106" customFormat="1" ht="15.75" x14ac:dyDescent="0.25">
      <c r="A196" s="183">
        <v>11</v>
      </c>
      <c r="B196" s="182" t="s">
        <v>256</v>
      </c>
      <c r="C196" s="230"/>
      <c r="D196" s="155"/>
      <c r="E196" s="155"/>
      <c r="F196" s="155"/>
      <c r="G196" s="155"/>
      <c r="H196" s="155"/>
      <c r="I196" s="155"/>
    </row>
    <row r="197" spans="1:9" s="106" customFormat="1" ht="15.75" x14ac:dyDescent="0.25">
      <c r="A197" s="181">
        <v>12</v>
      </c>
      <c r="B197" s="193" t="s">
        <v>257</v>
      </c>
      <c r="C197" s="221"/>
      <c r="D197" s="155"/>
      <c r="E197" s="155"/>
      <c r="F197" s="155"/>
      <c r="G197" s="155"/>
      <c r="H197" s="155"/>
      <c r="I197" s="155"/>
    </row>
    <row r="198" spans="1:9" s="191" customFormat="1" ht="15.75" x14ac:dyDescent="0.25">
      <c r="A198" s="181">
        <v>13</v>
      </c>
      <c r="B198" s="193" t="s">
        <v>258</v>
      </c>
      <c r="C198" s="230"/>
      <c r="D198" s="155"/>
      <c r="E198" s="155"/>
      <c r="F198" s="155"/>
      <c r="G198" s="155"/>
      <c r="H198" s="155"/>
      <c r="I198" s="155"/>
    </row>
    <row r="199" spans="1:9" s="191" customFormat="1" ht="15.75" x14ac:dyDescent="0.25">
      <c r="A199" s="183">
        <v>14</v>
      </c>
      <c r="B199" s="220" t="s">
        <v>259</v>
      </c>
      <c r="C199" s="223"/>
      <c r="D199" s="155"/>
      <c r="E199" s="155"/>
      <c r="F199" s="155"/>
      <c r="G199" s="155"/>
      <c r="H199" s="155"/>
      <c r="I199" s="155"/>
    </row>
    <row r="200" spans="1:9" s="191" customFormat="1" ht="15.75" x14ac:dyDescent="0.25">
      <c r="A200" s="183">
        <v>15</v>
      </c>
      <c r="B200" s="220" t="s">
        <v>260</v>
      </c>
      <c r="C200" s="223"/>
      <c r="D200" s="155"/>
      <c r="E200" s="155"/>
      <c r="F200" s="155"/>
      <c r="G200" s="155"/>
      <c r="H200" s="155"/>
      <c r="I200" s="155"/>
    </row>
    <row r="201" spans="1:9" s="191" customFormat="1" ht="15.75" x14ac:dyDescent="0.25">
      <c r="A201" s="183">
        <v>16</v>
      </c>
      <c r="B201" s="220" t="s">
        <v>261</v>
      </c>
      <c r="C201" s="223"/>
      <c r="D201" s="155"/>
      <c r="E201" s="155"/>
      <c r="F201" s="155"/>
      <c r="G201" s="155"/>
      <c r="H201" s="155"/>
      <c r="I201" s="155"/>
    </row>
    <row r="202" spans="1:9" s="191" customFormat="1" ht="15.75" x14ac:dyDescent="0.25">
      <c r="A202" s="183">
        <v>17</v>
      </c>
      <c r="B202" s="193" t="s">
        <v>262</v>
      </c>
      <c r="C202" s="221"/>
      <c r="D202" s="155"/>
      <c r="E202" s="155"/>
      <c r="F202" s="155"/>
      <c r="G202" s="155"/>
      <c r="H202" s="155"/>
      <c r="I202" s="155"/>
    </row>
    <row r="203" spans="1:9" s="191" customFormat="1" ht="15.75" x14ac:dyDescent="0.25">
      <c r="A203" s="181">
        <v>18</v>
      </c>
      <c r="B203" s="193" t="s">
        <v>263</v>
      </c>
      <c r="C203" s="221"/>
      <c r="D203" s="218" t="s">
        <v>221</v>
      </c>
      <c r="E203" s="155"/>
      <c r="F203" s="155"/>
      <c r="G203" s="155"/>
      <c r="H203" s="155"/>
      <c r="I203" s="155"/>
    </row>
    <row r="204" spans="1:9" s="191" customFormat="1" ht="15.75" x14ac:dyDescent="0.25">
      <c r="A204" s="183">
        <v>19</v>
      </c>
      <c r="B204" s="193" t="s">
        <v>264</v>
      </c>
      <c r="C204" s="221"/>
      <c r="D204" s="155"/>
      <c r="E204" s="155"/>
      <c r="F204" s="155"/>
      <c r="G204" s="155"/>
      <c r="H204" s="155"/>
      <c r="I204" s="155"/>
    </row>
    <row r="205" spans="1:9" s="191" customFormat="1" ht="15.75" x14ac:dyDescent="0.25">
      <c r="A205" s="183"/>
      <c r="B205" s="193"/>
      <c r="C205" s="155"/>
      <c r="D205" s="155"/>
      <c r="E205" s="155"/>
      <c r="F205" s="155"/>
      <c r="G205" s="155"/>
      <c r="H205" s="155"/>
      <c r="I205" s="155"/>
    </row>
    <row r="206" spans="1:9" s="106" customFormat="1" ht="15.75" x14ac:dyDescent="0.25">
      <c r="A206" s="185"/>
      <c r="B206" s="592"/>
      <c r="C206" s="155"/>
      <c r="D206" s="155"/>
      <c r="E206" s="155"/>
      <c r="F206" s="155"/>
      <c r="G206" s="155"/>
      <c r="H206" s="155"/>
      <c r="I206" s="155"/>
    </row>
    <row r="207" spans="1:9" s="106" customFormat="1" ht="15.75" x14ac:dyDescent="0.25">
      <c r="A207" s="186"/>
      <c r="B207" s="593"/>
      <c r="C207" s="155"/>
      <c r="D207" s="155"/>
      <c r="E207" s="155"/>
      <c r="F207" s="155"/>
      <c r="G207" s="155"/>
      <c r="H207" s="155"/>
      <c r="I207" s="155"/>
    </row>
    <row r="208" spans="1:9" s="106" customFormat="1" ht="15.75" x14ac:dyDescent="0.25">
      <c r="A208" s="187" t="s">
        <v>220</v>
      </c>
      <c r="B208" s="593"/>
      <c r="C208" s="92"/>
      <c r="D208" s="92"/>
      <c r="E208" s="92"/>
      <c r="F208" s="92"/>
      <c r="G208" s="92"/>
      <c r="H208" s="92"/>
      <c r="I208" s="92"/>
    </row>
    <row r="209" spans="1:9" s="106" customFormat="1" ht="15" customHeight="1" x14ac:dyDescent="0.25">
      <c r="A209" s="590"/>
      <c r="B209" s="593"/>
      <c r="C209" s="95"/>
      <c r="D209" s="95"/>
      <c r="E209" s="95"/>
      <c r="F209" s="95"/>
      <c r="G209" s="95"/>
      <c r="H209" s="95"/>
      <c r="I209" s="95"/>
    </row>
    <row r="210" spans="1:9" s="106" customFormat="1" x14ac:dyDescent="0.25">
      <c r="A210" s="591"/>
      <c r="B210" s="594"/>
      <c r="C210" s="61"/>
      <c r="D210" s="61"/>
      <c r="E210" s="61"/>
      <c r="F210" s="61"/>
      <c r="G210" s="61"/>
      <c r="H210" s="61"/>
      <c r="I210" s="61"/>
    </row>
    <row r="211" spans="1:9" s="106" customFormat="1" ht="15" customHeight="1" x14ac:dyDescent="0.25">
      <c r="A211" s="181">
        <v>1</v>
      </c>
      <c r="B211" s="184" t="s">
        <v>175</v>
      </c>
      <c r="C211" s="98"/>
      <c r="D211" s="98"/>
      <c r="E211" s="98"/>
      <c r="F211" s="98"/>
      <c r="G211" s="98"/>
      <c r="H211" s="98"/>
      <c r="I211" s="98"/>
    </row>
    <row r="212" spans="1:9" s="106" customFormat="1" ht="15" customHeight="1" x14ac:dyDescent="0.25">
      <c r="A212" s="181">
        <v>2</v>
      </c>
      <c r="B212" s="184" t="s">
        <v>176</v>
      </c>
      <c r="C212" s="98"/>
      <c r="D212" s="98"/>
      <c r="E212" s="98"/>
      <c r="F212" s="98"/>
      <c r="G212" s="98"/>
      <c r="H212" s="98"/>
      <c r="I212" s="98"/>
    </row>
    <row r="213" spans="1:9" s="106" customFormat="1" ht="15.75" x14ac:dyDescent="0.25">
      <c r="A213" s="181">
        <v>3</v>
      </c>
      <c r="B213" s="184" t="s">
        <v>177</v>
      </c>
      <c r="C213" s="156"/>
      <c r="D213" s="156"/>
      <c r="E213" s="156"/>
      <c r="F213" s="156"/>
      <c r="G213" s="156"/>
      <c r="H213" s="156"/>
      <c r="I213" s="156"/>
    </row>
    <row r="214" spans="1:9" s="106" customFormat="1" ht="15.75" x14ac:dyDescent="0.25">
      <c r="A214" s="181">
        <v>4</v>
      </c>
      <c r="B214" s="184" t="s">
        <v>178</v>
      </c>
      <c r="C214" s="156"/>
      <c r="D214" s="156"/>
      <c r="E214" s="156"/>
      <c r="F214" s="156"/>
      <c r="G214" s="156"/>
      <c r="H214" s="156"/>
      <c r="I214" s="156"/>
    </row>
    <row r="215" spans="1:9" s="106" customFormat="1" ht="15.75" x14ac:dyDescent="0.25">
      <c r="A215" s="181">
        <v>5</v>
      </c>
      <c r="B215" s="184" t="s">
        <v>179</v>
      </c>
      <c r="C215" s="156"/>
      <c r="D215" s="156"/>
      <c r="E215" s="156"/>
      <c r="F215" s="156"/>
      <c r="G215" s="156"/>
      <c r="H215" s="156"/>
      <c r="I215" s="156"/>
    </row>
    <row r="216" spans="1:9" s="106" customFormat="1" ht="15.75" x14ac:dyDescent="0.25">
      <c r="A216" s="181">
        <v>6</v>
      </c>
      <c r="B216" s="184" t="s">
        <v>180</v>
      </c>
      <c r="C216" s="156"/>
      <c r="D216" s="156"/>
      <c r="E216" s="156"/>
      <c r="F216" s="156"/>
      <c r="G216" s="156"/>
      <c r="H216" s="156"/>
      <c r="I216" s="156"/>
    </row>
    <row r="217" spans="1:9" s="106" customFormat="1" ht="15.75" x14ac:dyDescent="0.25">
      <c r="C217" s="156"/>
      <c r="D217" s="156"/>
      <c r="E217" s="156"/>
      <c r="F217" s="156"/>
      <c r="G217" s="156"/>
      <c r="H217" s="156"/>
      <c r="I217" s="156"/>
    </row>
    <row r="218" spans="1:9" s="106" customFormat="1" ht="15.75" x14ac:dyDescent="0.25">
      <c r="C218" s="156"/>
      <c r="D218" s="156"/>
      <c r="E218" s="156"/>
      <c r="F218" s="156"/>
      <c r="G218" s="156"/>
      <c r="H218" s="156"/>
      <c r="I218" s="156"/>
    </row>
    <row r="219" spans="1:9" s="106" customFormat="1" x14ac:dyDescent="0.25">
      <c r="C219" s="13"/>
      <c r="D219" s="13"/>
      <c r="E219" s="13"/>
    </row>
    <row r="220" spans="1:9" s="106" customFormat="1" x14ac:dyDescent="0.25">
      <c r="C220" s="13"/>
      <c r="D220" s="13"/>
      <c r="E220" s="13"/>
    </row>
    <row r="221" spans="1:9" s="106" customFormat="1" x14ac:dyDescent="0.25">
      <c r="C221" s="13"/>
      <c r="D221" s="13"/>
      <c r="E221" s="13"/>
    </row>
    <row r="222" spans="1:9" s="106" customFormat="1" x14ac:dyDescent="0.25">
      <c r="C222" s="13"/>
      <c r="D222" s="13"/>
      <c r="E222" s="13"/>
    </row>
    <row r="223" spans="1:9" s="106" customFormat="1" x14ac:dyDescent="0.25">
      <c r="C223" s="13"/>
      <c r="D223" s="13"/>
      <c r="E223" s="13"/>
    </row>
    <row r="224" spans="1:9" s="106" customFormat="1" x14ac:dyDescent="0.25">
      <c r="C224" s="13"/>
      <c r="D224" s="13"/>
      <c r="E224" s="13"/>
    </row>
    <row r="225" spans="3:5" s="106" customFormat="1" x14ac:dyDescent="0.25">
      <c r="C225" s="13"/>
      <c r="D225" s="13"/>
      <c r="E225" s="13"/>
    </row>
    <row r="226" spans="3:5" s="106" customFormat="1" x14ac:dyDescent="0.25">
      <c r="C226" s="13"/>
      <c r="D226" s="13"/>
      <c r="E226" s="13"/>
    </row>
    <row r="227" spans="3:5" s="106" customFormat="1" x14ac:dyDescent="0.25">
      <c r="C227" s="13"/>
      <c r="D227" s="13"/>
      <c r="E227" s="13"/>
    </row>
    <row r="228" spans="3:5" s="106" customFormat="1" x14ac:dyDescent="0.25">
      <c r="C228" s="13"/>
      <c r="D228" s="13"/>
      <c r="E228" s="13"/>
    </row>
    <row r="229" spans="3:5" s="106" customFormat="1" x14ac:dyDescent="0.25">
      <c r="C229" s="13"/>
      <c r="D229" s="13"/>
      <c r="E229" s="13"/>
    </row>
    <row r="230" spans="3:5" s="106" customFormat="1" x14ac:dyDescent="0.25">
      <c r="C230" s="13"/>
      <c r="D230" s="13"/>
      <c r="E230" s="13"/>
    </row>
    <row r="231" spans="3:5" s="106" customFormat="1" x14ac:dyDescent="0.25">
      <c r="C231" s="13"/>
      <c r="D231" s="13"/>
      <c r="E231" s="13"/>
    </row>
    <row r="232" spans="3:5" s="106" customFormat="1" x14ac:dyDescent="0.25">
      <c r="C232" s="13"/>
      <c r="D232" s="13"/>
      <c r="E232" s="13"/>
    </row>
    <row r="233" spans="3:5" s="106" customFormat="1" x14ac:dyDescent="0.25">
      <c r="C233" s="13"/>
      <c r="D233" s="13"/>
      <c r="E233" s="13"/>
    </row>
    <row r="234" spans="3:5" s="106" customFormat="1" x14ac:dyDescent="0.25">
      <c r="C234" s="13"/>
      <c r="D234" s="13"/>
      <c r="E234" s="13"/>
    </row>
    <row r="235" spans="3:5" s="106" customFormat="1" x14ac:dyDescent="0.25">
      <c r="C235" s="13"/>
      <c r="D235" s="13"/>
      <c r="E235" s="13"/>
    </row>
    <row r="236" spans="3:5" s="106" customFormat="1" x14ac:dyDescent="0.25">
      <c r="C236" s="13"/>
      <c r="D236" s="13"/>
      <c r="E236" s="13"/>
    </row>
    <row r="237" spans="3:5" s="106" customFormat="1" x14ac:dyDescent="0.25">
      <c r="C237" s="13"/>
      <c r="D237" s="13"/>
      <c r="E237" s="13"/>
    </row>
    <row r="238" spans="3:5" s="106" customFormat="1" x14ac:dyDescent="0.25">
      <c r="C238" s="13"/>
      <c r="D238" s="13"/>
      <c r="E238" s="13"/>
    </row>
    <row r="239" spans="3:5" s="106" customFormat="1" ht="29.45" customHeight="1" x14ac:dyDescent="0.25">
      <c r="C239" s="13"/>
      <c r="D239" s="13"/>
      <c r="E239" s="13"/>
    </row>
    <row r="240" spans="3:5" s="106" customFormat="1" ht="28.9" customHeight="1" x14ac:dyDescent="0.25">
      <c r="C240" s="13"/>
      <c r="D240" s="13"/>
      <c r="E240" s="13"/>
    </row>
    <row r="241" spans="1:5" s="106" customFormat="1" x14ac:dyDescent="0.25">
      <c r="A241"/>
      <c r="B241" s="146"/>
      <c r="C241" s="13"/>
      <c r="D241" s="13"/>
      <c r="E241" s="13"/>
    </row>
    <row r="242" spans="1:5" s="106" customFormat="1" x14ac:dyDescent="0.25">
      <c r="A242"/>
      <c r="B242" s="146"/>
      <c r="C242" s="13"/>
      <c r="D242" s="13"/>
      <c r="E242" s="13"/>
    </row>
    <row r="243" spans="1:5" x14ac:dyDescent="0.25">
      <c r="B243" s="146"/>
      <c r="C243" s="13"/>
      <c r="D243" s="13"/>
      <c r="E243" s="13"/>
    </row>
    <row r="244" spans="1:5" ht="67.150000000000006" customHeight="1" x14ac:dyDescent="0.25">
      <c r="B244" s="146"/>
      <c r="C244" s="13"/>
      <c r="D244" s="13"/>
      <c r="E244" s="13"/>
    </row>
    <row r="245" spans="1:5" x14ac:dyDescent="0.25">
      <c r="B245" s="146"/>
      <c r="C245" s="13"/>
      <c r="D245" s="13"/>
      <c r="E245" s="13"/>
    </row>
    <row r="246" spans="1:5" x14ac:dyDescent="0.25">
      <c r="B246" s="146"/>
      <c r="C246" s="13"/>
      <c r="D246" s="13"/>
      <c r="E246" s="13"/>
    </row>
    <row r="247" spans="1:5" x14ac:dyDescent="0.25">
      <c r="B247" s="146"/>
      <c r="C247" s="13"/>
      <c r="D247" s="13"/>
      <c r="E247" s="13"/>
    </row>
    <row r="248" spans="1:5" x14ac:dyDescent="0.25">
      <c r="B248" s="146"/>
      <c r="C248" s="13"/>
      <c r="D248" s="13"/>
      <c r="E248" s="13"/>
    </row>
    <row r="249" spans="1:5" x14ac:dyDescent="0.25">
      <c r="B249" s="146"/>
      <c r="C249" s="13"/>
      <c r="D249" s="13"/>
      <c r="E249" s="13"/>
    </row>
    <row r="250" spans="1:5" x14ac:dyDescent="0.25">
      <c r="B250" s="146"/>
      <c r="C250" s="13"/>
      <c r="D250" s="13"/>
      <c r="E250" s="13"/>
    </row>
    <row r="251" spans="1:5" ht="14.45" customHeight="1" x14ac:dyDescent="0.25">
      <c r="B251" s="146"/>
      <c r="C251" s="13"/>
      <c r="D251" s="13"/>
      <c r="E251" s="13"/>
    </row>
    <row r="252" spans="1:5" x14ac:dyDescent="0.25">
      <c r="B252" s="146"/>
      <c r="C252" s="13"/>
      <c r="D252" s="13"/>
      <c r="E252" s="13"/>
    </row>
    <row r="253" spans="1:5" ht="29.45" customHeight="1" x14ac:dyDescent="0.25">
      <c r="B253" s="146"/>
      <c r="C253" s="13"/>
      <c r="D253" s="13"/>
      <c r="E253" s="13"/>
    </row>
    <row r="254" spans="1:5" x14ac:dyDescent="0.25">
      <c r="B254" s="146"/>
      <c r="C254" s="13"/>
      <c r="D254" s="13"/>
      <c r="E254" s="13"/>
    </row>
    <row r="255" spans="1:5" x14ac:dyDescent="0.25">
      <c r="B255" s="146"/>
      <c r="C255" s="13"/>
      <c r="D255" s="13"/>
      <c r="E255" s="13"/>
    </row>
    <row r="256" spans="1:5" x14ac:dyDescent="0.25">
      <c r="B256" s="146"/>
      <c r="C256" s="13"/>
      <c r="D256" s="13"/>
      <c r="E256" s="13"/>
    </row>
    <row r="257" spans="2:5" x14ac:dyDescent="0.25">
      <c r="B257" s="146"/>
      <c r="C257" s="13"/>
      <c r="D257" s="13"/>
      <c r="E257" s="13"/>
    </row>
    <row r="258" spans="2:5" x14ac:dyDescent="0.25">
      <c r="B258" s="146"/>
      <c r="C258" s="13"/>
      <c r="D258" s="146"/>
      <c r="E258" s="146"/>
    </row>
    <row r="259" spans="2:5" x14ac:dyDescent="0.25">
      <c r="B259" s="146"/>
      <c r="C259" s="13"/>
    </row>
    <row r="260" spans="2:5" x14ac:dyDescent="0.25">
      <c r="B260" s="146"/>
      <c r="C260" s="13"/>
    </row>
    <row r="261" spans="2:5" x14ac:dyDescent="0.25">
      <c r="B261" s="146"/>
      <c r="C261" s="13"/>
    </row>
    <row r="262" spans="2:5" x14ac:dyDescent="0.25">
      <c r="B262" s="146"/>
      <c r="C262" s="13"/>
    </row>
    <row r="263" spans="2:5" x14ac:dyDescent="0.25">
      <c r="B263" s="146"/>
      <c r="C263" s="13"/>
    </row>
    <row r="264" spans="2:5" x14ac:dyDescent="0.25">
      <c r="B264" s="146"/>
      <c r="C264" s="13"/>
    </row>
    <row r="265" spans="2:5" x14ac:dyDescent="0.25">
      <c r="B265" s="146"/>
      <c r="C265" s="13"/>
    </row>
    <row r="266" spans="2:5" x14ac:dyDescent="0.25">
      <c r="B266" s="146"/>
      <c r="C266" s="13"/>
    </row>
    <row r="267" spans="2:5" x14ac:dyDescent="0.25">
      <c r="B267" s="146"/>
      <c r="C267" s="13"/>
    </row>
    <row r="268" spans="2:5" x14ac:dyDescent="0.25">
      <c r="B268" s="146"/>
      <c r="C268" s="13"/>
    </row>
    <row r="269" spans="2:5" x14ac:dyDescent="0.25">
      <c r="B269" s="146"/>
      <c r="C269" s="13"/>
    </row>
    <row r="270" spans="2:5" x14ac:dyDescent="0.25">
      <c r="B270" s="146"/>
      <c r="C270" s="13"/>
    </row>
    <row r="271" spans="2:5" x14ac:dyDescent="0.25">
      <c r="B271" s="146"/>
      <c r="C271" s="13"/>
    </row>
    <row r="272" spans="2:5" x14ac:dyDescent="0.25">
      <c r="B272" s="146"/>
      <c r="C272" s="13"/>
    </row>
    <row r="273" spans="2:3" x14ac:dyDescent="0.25">
      <c r="B273" s="146"/>
      <c r="C273" s="13"/>
    </row>
    <row r="274" spans="2:3" x14ac:dyDescent="0.25">
      <c r="B274" s="146"/>
      <c r="C274" s="13"/>
    </row>
    <row r="275" spans="2:3" ht="17.45" customHeight="1" x14ac:dyDescent="0.25">
      <c r="B275" s="146"/>
      <c r="C275" s="13"/>
    </row>
    <row r="276" spans="2:3" ht="17.45" customHeight="1" x14ac:dyDescent="0.25">
      <c r="B276" s="146"/>
      <c r="C276" s="13"/>
    </row>
    <row r="277" spans="2:3" ht="17.45" customHeight="1" x14ac:dyDescent="0.25">
      <c r="B277" s="146"/>
      <c r="C277" s="13"/>
    </row>
    <row r="278" spans="2:3" x14ac:dyDescent="0.25">
      <c r="B278" s="146"/>
      <c r="C278" s="13"/>
    </row>
    <row r="279" spans="2:3" x14ac:dyDescent="0.25">
      <c r="B279" s="146"/>
      <c r="C279" s="146"/>
    </row>
    <row r="280" spans="2:3" x14ac:dyDescent="0.25">
      <c r="B280" s="146"/>
      <c r="C280" s="146"/>
    </row>
    <row r="281" spans="2:3" x14ac:dyDescent="0.25">
      <c r="B281" s="146"/>
      <c r="C281" s="146"/>
    </row>
    <row r="282" spans="2:3" x14ac:dyDescent="0.25">
      <c r="B282" s="146"/>
      <c r="C282" s="146"/>
    </row>
    <row r="283" spans="2:3" x14ac:dyDescent="0.25">
      <c r="B283" s="146"/>
      <c r="C283" s="146"/>
    </row>
    <row r="284" spans="2:3" x14ac:dyDescent="0.25">
      <c r="B284" s="146"/>
      <c r="C284" s="146"/>
    </row>
    <row r="285" spans="2:3" x14ac:dyDescent="0.25">
      <c r="B285" s="146"/>
      <c r="C285" s="146"/>
    </row>
    <row r="286" spans="2:3" x14ac:dyDescent="0.25">
      <c r="B286" s="146"/>
      <c r="C286" s="146"/>
    </row>
    <row r="287" spans="2:3" x14ac:dyDescent="0.25">
      <c r="B287" s="146"/>
      <c r="C287" s="146"/>
    </row>
    <row r="288" spans="2:3" x14ac:dyDescent="0.25">
      <c r="B288" s="146"/>
      <c r="C288" s="146"/>
    </row>
    <row r="289" spans="2:3" x14ac:dyDescent="0.25">
      <c r="B289" s="146"/>
      <c r="C289" s="146"/>
    </row>
    <row r="290" spans="2:3" x14ac:dyDescent="0.25">
      <c r="B290" s="146"/>
      <c r="C290" s="146"/>
    </row>
    <row r="291" spans="2:3" x14ac:dyDescent="0.25">
      <c r="B291" s="146"/>
    </row>
    <row r="292" spans="2:3" x14ac:dyDescent="0.25">
      <c r="B292" s="146"/>
    </row>
    <row r="293" spans="2:3" x14ac:dyDescent="0.25">
      <c r="B293"/>
    </row>
    <row r="294" spans="2:3" x14ac:dyDescent="0.25">
      <c r="B294"/>
    </row>
    <row r="295" spans="2:3" x14ac:dyDescent="0.25">
      <c r="B295"/>
    </row>
    <row r="296" spans="2:3" x14ac:dyDescent="0.25">
      <c r="B296"/>
    </row>
    <row r="297" spans="2:3" x14ac:dyDescent="0.25">
      <c r="B297"/>
    </row>
    <row r="298" spans="2:3" x14ac:dyDescent="0.25">
      <c r="B298"/>
    </row>
    <row r="299" spans="2:3" x14ac:dyDescent="0.25">
      <c r="B299"/>
    </row>
  </sheetData>
  <mergeCells count="6">
    <mergeCell ref="A163:B163"/>
    <mergeCell ref="A167:B167"/>
    <mergeCell ref="A183:B183"/>
    <mergeCell ref="A182:B182"/>
    <mergeCell ref="A209:A210"/>
    <mergeCell ref="B206:B210"/>
  </mergeCells>
  <phoneticPr fontId="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33"/>
  <sheetViews>
    <sheetView view="pageBreakPreview" topLeftCell="A244" zoomScaleNormal="100" zoomScaleSheetLayoutView="100" workbookViewId="0">
      <selection activeCell="F258" sqref="F258:I268"/>
    </sheetView>
  </sheetViews>
  <sheetFormatPr defaultRowHeight="15" x14ac:dyDescent="0.25"/>
  <cols>
    <col min="4" max="4" width="9.140625" customWidth="1"/>
  </cols>
  <sheetData>
    <row r="2" spans="1:9" ht="15" customHeight="1" x14ac:dyDescent="0.25">
      <c r="A2" s="528" t="s">
        <v>66</v>
      </c>
      <c r="B2" s="528"/>
      <c r="C2" s="528"/>
      <c r="D2" s="528"/>
      <c r="E2" s="528"/>
      <c r="F2" s="528"/>
      <c r="G2" s="528"/>
      <c r="H2" s="528"/>
      <c r="I2" s="528"/>
    </row>
    <row r="3" spans="1:9" ht="15" customHeight="1" x14ac:dyDescent="0.25">
      <c r="A3" s="528"/>
      <c r="B3" s="528"/>
      <c r="C3" s="528"/>
      <c r="D3" s="528"/>
      <c r="E3" s="528"/>
      <c r="F3" s="528"/>
      <c r="G3" s="528"/>
      <c r="H3" s="528"/>
      <c r="I3" s="528"/>
    </row>
    <row r="4" spans="1:9" ht="15" customHeight="1" x14ac:dyDescent="0.25">
      <c r="A4" s="528"/>
      <c r="B4" s="528"/>
      <c r="C4" s="528"/>
      <c r="D4" s="528"/>
      <c r="E4" s="528"/>
      <c r="F4" s="528"/>
      <c r="G4" s="528"/>
      <c r="H4" s="528"/>
      <c r="I4" s="528"/>
    </row>
    <row r="5" spans="1:9" ht="15" customHeight="1" x14ac:dyDescent="0.25">
      <c r="A5" s="528"/>
      <c r="B5" s="528"/>
      <c r="C5" s="528"/>
      <c r="D5" s="528"/>
      <c r="E5" s="528"/>
      <c r="F5" s="528"/>
      <c r="G5" s="528"/>
      <c r="H5" s="528"/>
      <c r="I5" s="528"/>
    </row>
    <row r="6" spans="1:9" ht="15" customHeight="1" x14ac:dyDescent="0.25">
      <c r="A6" s="528"/>
      <c r="B6" s="528"/>
      <c r="C6" s="528"/>
      <c r="D6" s="528"/>
      <c r="E6" s="528"/>
      <c r="F6" s="528"/>
      <c r="G6" s="528"/>
      <c r="H6" s="528"/>
      <c r="I6" s="528"/>
    </row>
    <row r="7" spans="1:9" ht="15" customHeight="1" x14ac:dyDescent="0.25">
      <c r="A7" s="528"/>
      <c r="B7" s="528"/>
      <c r="C7" s="528"/>
      <c r="D7" s="528"/>
      <c r="E7" s="528"/>
      <c r="F7" s="528"/>
      <c r="G7" s="528"/>
      <c r="H7" s="528"/>
      <c r="I7" s="528"/>
    </row>
    <row r="8" spans="1:9" x14ac:dyDescent="0.25">
      <c r="A8" s="528"/>
      <c r="B8" s="528"/>
      <c r="C8" s="528"/>
      <c r="D8" s="528"/>
      <c r="E8" s="528"/>
      <c r="F8" s="528"/>
      <c r="G8" s="528"/>
      <c r="H8" s="528"/>
      <c r="I8" s="528"/>
    </row>
    <row r="9" spans="1:9" x14ac:dyDescent="0.25">
      <c r="A9" s="528"/>
      <c r="B9" s="528"/>
      <c r="C9" s="528"/>
      <c r="D9" s="528"/>
      <c r="E9" s="528"/>
      <c r="F9" s="528"/>
      <c r="G9" s="528"/>
      <c r="H9" s="528"/>
      <c r="I9" s="528"/>
    </row>
    <row r="10" spans="1:9" x14ac:dyDescent="0.25">
      <c r="A10" s="889" t="s">
        <v>0</v>
      </c>
      <c r="B10" s="889"/>
      <c r="C10" s="889"/>
      <c r="D10" s="889"/>
      <c r="E10" s="889"/>
      <c r="F10" s="889"/>
      <c r="G10" s="889"/>
      <c r="H10" s="889"/>
      <c r="I10" s="889"/>
    </row>
    <row r="11" spans="1:9" x14ac:dyDescent="0.25">
      <c r="A11" s="889"/>
      <c r="B11" s="889"/>
      <c r="C11" s="889"/>
      <c r="D11" s="889"/>
      <c r="E11" s="889"/>
      <c r="F11" s="889"/>
      <c r="G11" s="889"/>
      <c r="H11" s="889"/>
      <c r="I11" s="889"/>
    </row>
    <row r="12" spans="1:9" x14ac:dyDescent="0.25">
      <c r="A12" s="71"/>
      <c r="B12" s="71"/>
      <c r="C12" s="71"/>
      <c r="D12" s="71"/>
      <c r="E12" s="71"/>
      <c r="F12" s="71"/>
      <c r="G12" s="71"/>
      <c r="H12" s="71"/>
      <c r="I12" s="71"/>
    </row>
    <row r="13" spans="1:9" ht="26.25" x14ac:dyDescent="0.25">
      <c r="A13" s="71"/>
      <c r="B13" s="31"/>
      <c r="C13" s="31"/>
      <c r="D13" s="31"/>
      <c r="E13" s="31"/>
      <c r="F13" s="31"/>
      <c r="G13" s="31"/>
      <c r="H13" s="31"/>
      <c r="I13" s="71"/>
    </row>
    <row r="14" spans="1:9" x14ac:dyDescent="0.25">
      <c r="A14" s="890">
        <f>'ÇALIŞMA SAYFASI'!B19</f>
        <v>0</v>
      </c>
      <c r="B14" s="890"/>
      <c r="C14" s="890"/>
      <c r="D14" s="890"/>
      <c r="E14" s="890"/>
      <c r="F14" s="890"/>
      <c r="G14" s="890"/>
      <c r="H14" s="890"/>
      <c r="I14" s="890"/>
    </row>
    <row r="15" spans="1:9" x14ac:dyDescent="0.25">
      <c r="A15" s="890"/>
      <c r="B15" s="890"/>
      <c r="C15" s="890"/>
      <c r="D15" s="890"/>
      <c r="E15" s="890"/>
      <c r="F15" s="890"/>
      <c r="G15" s="890"/>
      <c r="H15" s="890"/>
      <c r="I15" s="890"/>
    </row>
    <row r="16" spans="1:9" x14ac:dyDescent="0.25">
      <c r="A16" s="890"/>
      <c r="B16" s="890"/>
      <c r="C16" s="890"/>
      <c r="D16" s="890"/>
      <c r="E16" s="890"/>
      <c r="F16" s="890"/>
      <c r="G16" s="890"/>
      <c r="H16" s="890"/>
      <c r="I16" s="890"/>
    </row>
    <row r="17" spans="1:9" x14ac:dyDescent="0.25">
      <c r="A17" s="890"/>
      <c r="B17" s="890"/>
      <c r="C17" s="890"/>
      <c r="D17" s="890"/>
      <c r="E17" s="890"/>
      <c r="F17" s="890"/>
      <c r="G17" s="890"/>
      <c r="H17" s="890"/>
      <c r="I17" s="890"/>
    </row>
    <row r="18" spans="1:9" x14ac:dyDescent="0.25">
      <c r="A18" s="890"/>
      <c r="B18" s="890"/>
      <c r="C18" s="890"/>
      <c r="D18" s="890"/>
      <c r="E18" s="890"/>
      <c r="F18" s="890"/>
      <c r="G18" s="890"/>
      <c r="H18" s="890"/>
      <c r="I18" s="890"/>
    </row>
    <row r="19" spans="1:9" x14ac:dyDescent="0.25">
      <c r="A19" s="890"/>
      <c r="B19" s="890"/>
      <c r="C19" s="890"/>
      <c r="D19" s="890"/>
      <c r="E19" s="890"/>
      <c r="F19" s="890"/>
      <c r="G19" s="890"/>
      <c r="H19" s="890"/>
      <c r="I19" s="890"/>
    </row>
    <row r="20" spans="1:9" x14ac:dyDescent="0.25">
      <c r="A20" s="891" t="str">
        <f>'ÇALIŞMA SAYFASI'!B10&amp;" GÜNEŞ ENERJİSİ ELEKTRİK SANTRALİ"</f>
        <v>……………………. GES GÜNEŞ ENERJİSİ ELEKTRİK SANTRALİ</v>
      </c>
      <c r="B20" s="891"/>
      <c r="C20" s="891"/>
      <c r="D20" s="891"/>
      <c r="E20" s="891"/>
      <c r="F20" s="891"/>
      <c r="G20" s="891"/>
      <c r="H20" s="891"/>
      <c r="I20" s="891"/>
    </row>
    <row r="21" spans="1:9" x14ac:dyDescent="0.25">
      <c r="A21" s="891"/>
      <c r="B21" s="891"/>
      <c r="C21" s="891"/>
      <c r="D21" s="891"/>
      <c r="E21" s="891"/>
      <c r="F21" s="891"/>
      <c r="G21" s="891"/>
      <c r="H21" s="891"/>
      <c r="I21" s="891"/>
    </row>
    <row r="22" spans="1:9" x14ac:dyDescent="0.25">
      <c r="A22" s="891"/>
      <c r="B22" s="891"/>
      <c r="C22" s="891"/>
      <c r="D22" s="891"/>
      <c r="E22" s="891"/>
      <c r="F22" s="891"/>
      <c r="G22" s="891"/>
      <c r="H22" s="891"/>
      <c r="I22" s="891"/>
    </row>
    <row r="23" spans="1:9" ht="26.25" x14ac:dyDescent="0.25">
      <c r="A23" s="889" t="str">
        <f>'ÇALIŞMA SAYFASI'!B39&amp;" kWp / "&amp;'ÇALIŞMA SAYFASI'!B40&amp;" kWe"</f>
        <v>……………... kWp / ……………... kWe</v>
      </c>
      <c r="B23" s="889"/>
      <c r="C23" s="889"/>
      <c r="D23" s="889"/>
      <c r="E23" s="889"/>
      <c r="F23" s="889"/>
      <c r="G23" s="889"/>
      <c r="H23" s="889"/>
      <c r="I23" s="889"/>
    </row>
    <row r="24" spans="1:9" ht="26.25" x14ac:dyDescent="0.25">
      <c r="A24" s="71"/>
      <c r="B24" s="71"/>
      <c r="C24" s="70"/>
      <c r="D24" s="70"/>
      <c r="E24" s="70"/>
      <c r="F24" s="70"/>
      <c r="G24" s="70"/>
      <c r="H24" s="71"/>
      <c r="I24" s="71"/>
    </row>
    <row r="25" spans="1:9" x14ac:dyDescent="0.25">
      <c r="A25" s="71"/>
      <c r="B25" s="71"/>
      <c r="C25" s="71"/>
      <c r="D25" s="71"/>
      <c r="E25" s="71"/>
      <c r="F25" s="71"/>
      <c r="G25" s="71"/>
      <c r="H25" s="71"/>
      <c r="I25" s="71"/>
    </row>
    <row r="26" spans="1:9" x14ac:dyDescent="0.25">
      <c r="A26" s="71"/>
      <c r="B26" s="71"/>
      <c r="C26" s="71"/>
      <c r="D26" s="71"/>
      <c r="E26" s="71"/>
      <c r="F26" s="71"/>
      <c r="G26" s="71"/>
      <c r="H26" s="71"/>
      <c r="I26" s="71"/>
    </row>
    <row r="27" spans="1:9" ht="15.75" x14ac:dyDescent="0.25">
      <c r="A27" s="320" t="s">
        <v>72</v>
      </c>
      <c r="B27" s="320"/>
      <c r="C27" s="320"/>
      <c r="D27" s="320"/>
      <c r="E27" s="320"/>
      <c r="F27" s="888" t="str">
        <f>'ÇALIŞMA SAYFASI'!B34&amp;"/"&amp;'ÇALIŞMA SAYFASI'!B35</f>
        <v>…………….../</v>
      </c>
      <c r="G27" s="888"/>
      <c r="H27" s="888"/>
      <c r="I27" s="888"/>
    </row>
    <row r="28" spans="1:9" ht="15.75" x14ac:dyDescent="0.25">
      <c r="A28" s="320" t="s">
        <v>1</v>
      </c>
      <c r="B28" s="320"/>
      <c r="C28" s="320"/>
      <c r="D28" s="320"/>
      <c r="E28" s="320"/>
      <c r="F28" s="256" t="str">
        <f>'ÇALIŞMA SAYFASI'!B13&amp;" / "&amp;'ÇALIŞMA SAYFASI'!B14</f>
        <v>………….. / Lisanssız Güneş Enerji Santrali</v>
      </c>
      <c r="G28" s="256"/>
      <c r="H28" s="256"/>
      <c r="I28" s="256"/>
    </row>
    <row r="29" spans="1:9" ht="15.75" x14ac:dyDescent="0.25">
      <c r="A29" s="320" t="s">
        <v>2</v>
      </c>
      <c r="B29" s="320"/>
      <c r="C29" s="320"/>
      <c r="D29" s="320"/>
      <c r="E29" s="320"/>
      <c r="F29" s="256" t="str">
        <f>'ÇALIŞMA SAYFASI'!B15</f>
        <v>Güneş Enerjisi</v>
      </c>
      <c r="G29" s="256"/>
      <c r="H29" s="256"/>
      <c r="I29" s="256"/>
    </row>
    <row r="30" spans="1:9" ht="15.75" x14ac:dyDescent="0.25">
      <c r="A30" s="320" t="s">
        <v>3</v>
      </c>
      <c r="B30" s="320"/>
      <c r="C30" s="320"/>
      <c r="D30" s="320"/>
      <c r="E30" s="320"/>
      <c r="F30" s="256" t="str">
        <f>'ÇALIŞMA SAYFASI'!B41&amp;" kWe"</f>
        <v>Çağrı Mektubunda Belirtilmemektedir. kWe</v>
      </c>
      <c r="G30" s="256"/>
      <c r="H30" s="256"/>
      <c r="I30" s="256"/>
    </row>
    <row r="31" spans="1:9" ht="15.75" x14ac:dyDescent="0.25">
      <c r="A31" s="320" t="s">
        <v>4</v>
      </c>
      <c r="B31" s="320"/>
      <c r="C31" s="320"/>
      <c r="D31" s="320"/>
      <c r="E31" s="320"/>
      <c r="F31" s="256" t="str">
        <f>'ÇALIŞMA SAYFASI'!B40&amp;" kWp"</f>
        <v>……………... kWp</v>
      </c>
      <c r="G31" s="256"/>
      <c r="H31" s="256"/>
      <c r="I31" s="256"/>
    </row>
    <row r="32" spans="1:9" ht="15.75" x14ac:dyDescent="0.25">
      <c r="A32" s="320" t="s">
        <v>165</v>
      </c>
      <c r="B32" s="320"/>
      <c r="C32" s="320"/>
      <c r="D32" s="320"/>
      <c r="E32" s="320"/>
      <c r="F32" s="256" t="str">
        <f>'ÇALIŞMA SAYFASI'!B58&amp;" Adet - "&amp;'ÇALIŞMA SAYFASI'!B59&amp;" kWe"</f>
        <v>……………... Adet - ……………... kWe</v>
      </c>
      <c r="G32" s="256"/>
      <c r="H32" s="256"/>
      <c r="I32" s="256"/>
    </row>
    <row r="33" spans="1:9" ht="15.75" x14ac:dyDescent="0.25">
      <c r="A33" s="320" t="s">
        <v>5</v>
      </c>
      <c r="B33" s="320"/>
      <c r="C33" s="320"/>
      <c r="D33" s="320"/>
      <c r="E33" s="320"/>
      <c r="F33" s="256" t="str">
        <f>A23</f>
        <v>……………... kWp / ……………... kWe</v>
      </c>
      <c r="G33" s="256"/>
      <c r="H33" s="256"/>
      <c r="I33" s="256"/>
    </row>
    <row r="34" spans="1:9" ht="15.75" x14ac:dyDescent="0.25">
      <c r="A34" s="320" t="s">
        <v>6</v>
      </c>
      <c r="B34" s="320"/>
      <c r="C34" s="320"/>
      <c r="D34" s="320"/>
      <c r="E34" s="320"/>
      <c r="F34" s="888" t="str">
        <f>'ÇALIŞMA SAYFASI'!B24&amp;" / "&amp;'ÇALIŞMA SAYFASI'!B25</f>
        <v>……………... / ……………...</v>
      </c>
      <c r="G34" s="888"/>
      <c r="H34" s="888"/>
      <c r="I34" s="888"/>
    </row>
    <row r="35" spans="1:9" ht="15.75" x14ac:dyDescent="0.25">
      <c r="A35" s="320" t="str">
        <f>+IF(AND('ÇALIŞMA SAYFASI'!B28&lt;&gt;"",'ÇALIŞMA SAYFASI'!B29&lt;&gt;""),"TADİLAT PROJESİ ONAY TARİH VE SAYISI","")</f>
        <v/>
      </c>
      <c r="B35" s="320"/>
      <c r="C35" s="320"/>
      <c r="D35" s="320"/>
      <c r="E35" s="320"/>
      <c r="F35" s="256" t="str">
        <f>IF(AND('ÇALIŞMA SAYFASI'!B28&lt;&gt;"",'ÇALIŞMA SAYFASI'!B29&lt;&gt;""),'ÇALIŞMA SAYFASI'!B28&amp;" / "&amp;'ÇALIŞMA SAYFASI'!B29,"")</f>
        <v/>
      </c>
      <c r="G35" s="256"/>
      <c r="H35" s="256"/>
      <c r="I35" s="256"/>
    </row>
    <row r="36" spans="1:9" x14ac:dyDescent="0.25">
      <c r="A36" s="530"/>
      <c r="B36" s="530"/>
      <c r="C36" s="530"/>
      <c r="D36" s="530"/>
      <c r="E36" s="530"/>
      <c r="F36" s="71"/>
      <c r="G36" s="71"/>
      <c r="H36" s="71"/>
      <c r="I36" s="71"/>
    </row>
    <row r="37" spans="1:9" x14ac:dyDescent="0.25">
      <c r="A37" s="530"/>
      <c r="B37" s="530"/>
      <c r="C37" s="530"/>
      <c r="D37" s="530"/>
      <c r="E37" s="530"/>
      <c r="F37" s="71"/>
      <c r="G37" s="71"/>
      <c r="H37" s="71"/>
      <c r="I37" s="71"/>
    </row>
    <row r="38" spans="1:9" x14ac:dyDescent="0.25">
      <c r="A38" s="530"/>
      <c r="B38" s="530"/>
      <c r="C38" s="530"/>
      <c r="D38" s="530"/>
      <c r="E38" s="530"/>
      <c r="F38" s="71"/>
      <c r="G38" s="71"/>
      <c r="H38" s="71"/>
      <c r="I38" s="71"/>
    </row>
    <row r="39" spans="1:9" x14ac:dyDescent="0.25">
      <c r="A39" s="71"/>
      <c r="B39" s="71"/>
      <c r="C39" s="71"/>
      <c r="D39" s="71"/>
      <c r="E39" s="71"/>
      <c r="F39" s="71"/>
      <c r="G39" s="71"/>
      <c r="H39" s="71"/>
      <c r="I39" s="71"/>
    </row>
    <row r="40" spans="1:9" x14ac:dyDescent="0.25">
      <c r="A40" s="71"/>
      <c r="B40" s="71"/>
      <c r="C40" s="71"/>
      <c r="D40" s="71"/>
      <c r="E40" s="71"/>
      <c r="F40" s="71"/>
      <c r="G40" s="71"/>
      <c r="H40" s="71"/>
      <c r="I40" s="71"/>
    </row>
    <row r="41" spans="1:9" x14ac:dyDescent="0.25">
      <c r="A41" s="71"/>
      <c r="B41" s="72"/>
      <c r="C41" s="72"/>
      <c r="D41" s="884" t="s">
        <v>71</v>
      </c>
      <c r="E41" s="884"/>
      <c r="F41" s="885" t="str">
        <f>'ÇALIŞMA SAYFASI'!B30</f>
        <v>……………...</v>
      </c>
      <c r="G41" s="886"/>
      <c r="H41" s="72"/>
      <c r="I41" s="71"/>
    </row>
    <row r="42" spans="1:9" x14ac:dyDescent="0.25">
      <c r="A42" s="71"/>
      <c r="B42" s="71"/>
      <c r="C42" s="71"/>
      <c r="D42" s="884"/>
      <c r="E42" s="884"/>
      <c r="F42" s="886"/>
      <c r="G42" s="886"/>
      <c r="H42" s="71"/>
      <c r="I42" s="71"/>
    </row>
    <row r="43" spans="1:9" x14ac:dyDescent="0.25">
      <c r="A43" s="71"/>
      <c r="B43" s="71"/>
      <c r="C43" s="71"/>
      <c r="D43" s="71"/>
      <c r="E43" s="71"/>
      <c r="F43" s="71"/>
      <c r="G43" s="71"/>
      <c r="H43" s="71"/>
      <c r="I43" s="71"/>
    </row>
    <row r="44" spans="1:9" x14ac:dyDescent="0.25">
      <c r="A44" s="71"/>
      <c r="B44" s="71"/>
      <c r="C44" s="71"/>
      <c r="D44" s="71"/>
      <c r="E44" s="71"/>
      <c r="F44" s="71"/>
      <c r="G44" s="71"/>
      <c r="H44" s="71"/>
      <c r="I44" s="71"/>
    </row>
    <row r="45" spans="1:9" x14ac:dyDescent="0.25">
      <c r="A45" s="71"/>
      <c r="B45" s="71"/>
      <c r="C45" s="71"/>
      <c r="D45" s="71"/>
      <c r="E45" s="71"/>
      <c r="F45" s="71"/>
      <c r="G45" s="71"/>
      <c r="H45" s="71"/>
      <c r="I45" s="71"/>
    </row>
    <row r="46" spans="1:9" x14ac:dyDescent="0.25">
      <c r="A46" s="71"/>
      <c r="B46" s="71"/>
      <c r="C46" s="71"/>
      <c r="D46" s="71"/>
      <c r="E46" s="71"/>
      <c r="F46" s="71"/>
      <c r="G46" s="71"/>
      <c r="H46" s="71"/>
      <c r="I46" s="71"/>
    </row>
    <row r="47" spans="1:9" x14ac:dyDescent="0.25">
      <c r="A47" s="71"/>
      <c r="B47" s="71"/>
      <c r="C47" s="71"/>
      <c r="D47" s="71"/>
      <c r="E47" s="71"/>
      <c r="F47" s="71"/>
      <c r="G47" s="71"/>
      <c r="H47" s="71"/>
      <c r="I47" s="71"/>
    </row>
    <row r="48" spans="1:9" x14ac:dyDescent="0.25">
      <c r="A48" s="71"/>
      <c r="B48" s="71"/>
      <c r="C48" s="71"/>
      <c r="D48" s="71"/>
      <c r="E48" s="71"/>
      <c r="F48" s="71"/>
      <c r="G48" s="71"/>
      <c r="H48" s="71"/>
      <c r="I48" s="71"/>
    </row>
    <row r="49" spans="1:9" x14ac:dyDescent="0.25">
      <c r="A49" s="644" t="s">
        <v>121</v>
      </c>
      <c r="B49" s="644"/>
      <c r="C49" s="644"/>
      <c r="D49" s="644"/>
      <c r="E49" s="644"/>
      <c r="F49" s="644"/>
      <c r="G49" s="644"/>
      <c r="H49" s="644"/>
      <c r="I49" s="644"/>
    </row>
    <row r="50" spans="1:9" x14ac:dyDescent="0.25">
      <c r="A50" s="644"/>
      <c r="B50" s="644"/>
      <c r="C50" s="644"/>
      <c r="D50" s="644"/>
      <c r="E50" s="644"/>
      <c r="F50" s="644"/>
      <c r="G50" s="644"/>
      <c r="H50" s="644"/>
      <c r="I50" s="644"/>
    </row>
    <row r="51" spans="1:9" x14ac:dyDescent="0.25">
      <c r="A51" s="644"/>
      <c r="B51" s="644"/>
      <c r="C51" s="644"/>
      <c r="D51" s="644"/>
      <c r="E51" s="644"/>
      <c r="F51" s="644"/>
      <c r="G51" s="644"/>
      <c r="H51" s="644"/>
      <c r="I51" s="644"/>
    </row>
    <row r="52" spans="1:9" x14ac:dyDescent="0.25">
      <c r="A52" s="644"/>
      <c r="B52" s="644"/>
      <c r="C52" s="644"/>
      <c r="D52" s="644"/>
      <c r="E52" s="644"/>
      <c r="F52" s="644"/>
      <c r="G52" s="644"/>
      <c r="H52" s="644"/>
      <c r="I52" s="644"/>
    </row>
    <row r="53" spans="1:9" x14ac:dyDescent="0.25">
      <c r="A53" s="644"/>
      <c r="B53" s="644"/>
      <c r="C53" s="644"/>
      <c r="D53" s="644"/>
      <c r="E53" s="644"/>
      <c r="F53" s="644"/>
      <c r="G53" s="644"/>
      <c r="H53" s="644"/>
      <c r="I53" s="644"/>
    </row>
    <row r="54" spans="1:9" x14ac:dyDescent="0.25">
      <c r="A54" s="71"/>
      <c r="B54" s="71"/>
      <c r="C54" s="71"/>
      <c r="D54" s="71"/>
      <c r="E54" s="71"/>
      <c r="F54" s="71"/>
      <c r="G54" s="71"/>
      <c r="H54" s="71"/>
      <c r="I54" s="71"/>
    </row>
    <row r="55" spans="1:9" ht="18.75" x14ac:dyDescent="0.3">
      <c r="A55" s="500" t="e">
        <f>'ÇALIŞMA SAYFASI'!#REF!&amp;" VALİLİĞİNE"</f>
        <v>#REF!</v>
      </c>
      <c r="B55" s="500"/>
      <c r="C55" s="500"/>
      <c r="D55" s="500"/>
      <c r="E55" s="500"/>
      <c r="F55" s="500"/>
      <c r="G55" s="500"/>
      <c r="H55" s="500"/>
      <c r="I55" s="500"/>
    </row>
    <row r="56" spans="1:9" x14ac:dyDescent="0.25">
      <c r="A56" s="14"/>
      <c r="B56" s="14"/>
      <c r="C56" s="14"/>
      <c r="D56" s="14"/>
      <c r="E56" s="14"/>
      <c r="F56" s="14"/>
      <c r="G56" s="14"/>
      <c r="H56" s="14"/>
      <c r="I56" s="14"/>
    </row>
    <row r="57" spans="1:9" x14ac:dyDescent="0.25">
      <c r="A57" s="14"/>
      <c r="B57" s="14"/>
      <c r="C57" s="14"/>
      <c r="D57" s="14"/>
      <c r="E57" s="14"/>
      <c r="F57" s="14"/>
      <c r="G57" s="14"/>
      <c r="H57" s="14"/>
      <c r="I57" s="14"/>
    </row>
    <row r="58" spans="1:9" x14ac:dyDescent="0.25">
      <c r="A58" s="887" t="e">
        <f>IF(AND('ÇALIŞMA SAYFASI'!B26&lt;&gt;"",'ÇALIŞMA SAYFASI'!B27&lt;&gt;""),'ÇALIŞMA SAYFASI'!B26&amp; " tarihli ve " &amp; 'ÇALIŞMA SAYFASI'!B27&amp; " sayılı yazı ile projeleri onaylanan " &amp;'ÇALIŞMA SAYFASI'!B17&amp;"'un " &amp;'ÇALIŞMA SAYFASI'!B11&amp;" İli "&amp;'ÇALIŞMA SAYFASI'!#REF!&amp;" İlçesi sınırları içinde üretim tesisi olarak kurduğu "&amp;F31&amp;" kurulu gücündeki lisanssız güneş enerjisi elektrik üretim santralinin kabul işlemlerini yapmak üzere Meram Elektrik Dağıtım Anonim Şirketi'nin "&amp;'ÇALIŞMA SAYFASI'!B29&amp; " tarih ve "&amp; 'ÇALIŞMA SAYFASI'!B30&amp;" sayılı emirleri gereğince toplanan heyetimiz bu tesisin işletmeye açılmasında teknik bir sakınca bulunmadığı kanısına varmıştır. Kabulü yapılan tesislere gerilim uygulanacağından, can, mal ve saha güvenliği bakımından gerekli önlemler alınmalıdır.",'ÇALIŞMA SAYFASI'!B22&amp; " tarihli ve " &amp; 'ÇALIŞMA SAYFASI'!B23&amp; " sayılı yazı ile projeleri onaylanan " &amp;'ÇALIŞMA SAYFASI'!B17&amp;"'un " &amp;'ÇALIŞMA SAYFASI'!B11&amp;" İli "&amp;'ÇALIŞMA SAYFASI'!#REF!&amp;" İlçesi sınırları içinde üretim tesisi olarak kurduğu "&amp;F31&amp;" kurulu gücündeki lisanssız güneş enerjisi elektrik üretim santralinin kabul işlemlerini yapmak üzere Meram Elektrik Dağıtım Anonim Şirketi'nin "&amp;'ÇALIŞMA SAYFASI'!B29&amp; " tarih ve "&amp; 'ÇALIŞMA SAYFASI'!B30&amp;" sayılı emirleri gereğince toplanan heyetimiz bu tesisin işletmeye açılmasında teknik bir sakınca bulunmadığı kanısına varmıştır. Kabulü yapılan tesislere gerilim uygulanacağından, can, mal ve saha güvenliği bakımından gerekli önlemler alınmalıdır.")</f>
        <v>#REF!</v>
      </c>
      <c r="B58" s="887"/>
      <c r="C58" s="887"/>
      <c r="D58" s="887"/>
      <c r="E58" s="887"/>
      <c r="F58" s="887"/>
      <c r="G58" s="887"/>
      <c r="H58" s="887"/>
      <c r="I58" s="887"/>
    </row>
    <row r="59" spans="1:9" x14ac:dyDescent="0.25">
      <c r="A59" s="887"/>
      <c r="B59" s="887"/>
      <c r="C59" s="887"/>
      <c r="D59" s="887"/>
      <c r="E59" s="887"/>
      <c r="F59" s="887"/>
      <c r="G59" s="887"/>
      <c r="H59" s="887"/>
      <c r="I59" s="887"/>
    </row>
    <row r="60" spans="1:9" x14ac:dyDescent="0.25">
      <c r="A60" s="887"/>
      <c r="B60" s="887"/>
      <c r="C60" s="887"/>
      <c r="D60" s="887"/>
      <c r="E60" s="887"/>
      <c r="F60" s="887"/>
      <c r="G60" s="887"/>
      <c r="H60" s="887"/>
      <c r="I60" s="887"/>
    </row>
    <row r="61" spans="1:9" x14ac:dyDescent="0.25">
      <c r="A61" s="887"/>
      <c r="B61" s="887"/>
      <c r="C61" s="887"/>
      <c r="D61" s="887"/>
      <c r="E61" s="887"/>
      <c r="F61" s="887"/>
      <c r="G61" s="887"/>
      <c r="H61" s="887"/>
      <c r="I61" s="887"/>
    </row>
    <row r="62" spans="1:9" x14ac:dyDescent="0.25">
      <c r="A62" s="887"/>
      <c r="B62" s="887"/>
      <c r="C62" s="887"/>
      <c r="D62" s="887"/>
      <c r="E62" s="887"/>
      <c r="F62" s="887"/>
      <c r="G62" s="887"/>
      <c r="H62" s="887"/>
      <c r="I62" s="887"/>
    </row>
    <row r="63" spans="1:9" x14ac:dyDescent="0.25">
      <c r="A63" s="887"/>
      <c r="B63" s="887"/>
      <c r="C63" s="887"/>
      <c r="D63" s="887"/>
      <c r="E63" s="887"/>
      <c r="F63" s="887"/>
      <c r="G63" s="887"/>
      <c r="H63" s="887"/>
      <c r="I63" s="887"/>
    </row>
    <row r="64" spans="1:9" x14ac:dyDescent="0.25">
      <c r="A64" s="887"/>
      <c r="B64" s="887"/>
      <c r="C64" s="887"/>
      <c r="D64" s="887"/>
      <c r="E64" s="887"/>
      <c r="F64" s="887"/>
      <c r="G64" s="887"/>
      <c r="H64" s="887"/>
      <c r="I64" s="887"/>
    </row>
    <row r="65" spans="1:9" x14ac:dyDescent="0.25">
      <c r="A65" s="887"/>
      <c r="B65" s="887"/>
      <c r="C65" s="887"/>
      <c r="D65" s="887"/>
      <c r="E65" s="887"/>
      <c r="F65" s="887"/>
      <c r="G65" s="887"/>
      <c r="H65" s="887"/>
      <c r="I65" s="887"/>
    </row>
    <row r="66" spans="1:9" x14ac:dyDescent="0.25">
      <c r="A66" s="887"/>
      <c r="B66" s="887"/>
      <c r="C66" s="887"/>
      <c r="D66" s="887"/>
      <c r="E66" s="887"/>
      <c r="F66" s="887"/>
      <c r="G66" s="887"/>
      <c r="H66" s="887"/>
      <c r="I66" s="887"/>
    </row>
    <row r="67" spans="1:9" x14ac:dyDescent="0.25">
      <c r="A67" s="887"/>
      <c r="B67" s="887"/>
      <c r="C67" s="887"/>
      <c r="D67" s="887"/>
      <c r="E67" s="887"/>
      <c r="F67" s="887"/>
      <c r="G67" s="887"/>
      <c r="H67" s="887"/>
      <c r="I67" s="887"/>
    </row>
    <row r="68" spans="1:9" x14ac:dyDescent="0.25">
      <c r="A68" s="887"/>
      <c r="B68" s="887"/>
      <c r="C68" s="887"/>
      <c r="D68" s="887"/>
      <c r="E68" s="887"/>
      <c r="F68" s="887"/>
      <c r="G68" s="887"/>
      <c r="H68" s="887"/>
      <c r="I68" s="887"/>
    </row>
    <row r="69" spans="1:9" x14ac:dyDescent="0.25">
      <c r="A69" s="3"/>
      <c r="B69" s="3"/>
      <c r="C69" s="3"/>
      <c r="D69" s="3"/>
      <c r="E69" s="3"/>
      <c r="F69" s="3"/>
      <c r="G69" s="3"/>
      <c r="H69" s="3"/>
      <c r="I69" s="3"/>
    </row>
    <row r="70" spans="1:9" x14ac:dyDescent="0.25">
      <c r="A70" s="180"/>
      <c r="B70" s="180"/>
      <c r="C70" s="180"/>
      <c r="D70" s="180"/>
      <c r="E70" s="3"/>
      <c r="F70" s="3"/>
      <c r="G70" s="3"/>
      <c r="H70" s="3"/>
      <c r="I70" s="3"/>
    </row>
    <row r="71" spans="1:9" ht="15.75" x14ac:dyDescent="0.25">
      <c r="A71" s="627" t="str">
        <f xml:space="preserve"> "Saygılarımla arz ederim. "&amp;'ÇALIŞMA SAYFASI'!B28</f>
        <v xml:space="preserve">Saygılarımla arz ederim. </v>
      </c>
      <c r="B71" s="627"/>
      <c r="C71" s="627"/>
      <c r="D71" s="627"/>
      <c r="E71" s="3"/>
      <c r="F71" s="3"/>
      <c r="G71" s="14"/>
      <c r="H71" s="14"/>
      <c r="I71" s="14"/>
    </row>
    <row r="72" spans="1:9" x14ac:dyDescent="0.25">
      <c r="A72" s="14"/>
      <c r="B72" s="14"/>
      <c r="C72" s="14"/>
      <c r="D72" s="14"/>
      <c r="E72" s="14"/>
      <c r="F72" s="375"/>
      <c r="G72" s="375"/>
      <c r="H72" s="375"/>
      <c r="I72" s="14"/>
    </row>
    <row r="73" spans="1:9" x14ac:dyDescent="0.25">
      <c r="A73" s="14"/>
      <c r="B73" s="14"/>
      <c r="C73" s="14"/>
      <c r="D73" s="14"/>
      <c r="E73" s="14"/>
      <c r="F73" s="4"/>
      <c r="G73" s="5"/>
      <c r="H73" s="4"/>
      <c r="I73" s="14"/>
    </row>
    <row r="74" spans="1:9" x14ac:dyDescent="0.25">
      <c r="A74" s="14"/>
      <c r="B74" s="14"/>
      <c r="C74" s="14"/>
      <c r="D74" s="14"/>
      <c r="E74" s="14"/>
      <c r="F74" s="880" t="str">
        <f>'ÇALIŞMA SAYFASI'!B70</f>
        <v>AD-SOYAD</v>
      </c>
      <c r="G74" s="881"/>
      <c r="H74" s="881"/>
      <c r="I74" s="14"/>
    </row>
    <row r="75" spans="1:9" x14ac:dyDescent="0.25">
      <c r="A75" s="14"/>
      <c r="B75" s="14"/>
      <c r="C75" s="14"/>
      <c r="D75" s="14"/>
      <c r="E75" s="14"/>
      <c r="F75" s="881"/>
      <c r="G75" s="881"/>
      <c r="H75" s="881"/>
      <c r="I75" s="14"/>
    </row>
    <row r="76" spans="1:9" x14ac:dyDescent="0.25">
      <c r="A76" s="14"/>
      <c r="B76" s="14"/>
      <c r="C76" s="14"/>
      <c r="D76" s="14"/>
      <c r="E76" s="14"/>
      <c r="F76" s="882" t="s">
        <v>122</v>
      </c>
      <c r="G76" s="883"/>
      <c r="H76" s="883"/>
      <c r="I76" s="14"/>
    </row>
    <row r="77" spans="1:9" x14ac:dyDescent="0.25">
      <c r="A77" s="14"/>
      <c r="B77" s="14"/>
      <c r="C77" s="14"/>
      <c r="D77" s="14"/>
      <c r="E77" s="14"/>
      <c r="F77" s="883"/>
      <c r="G77" s="883"/>
      <c r="H77" s="883"/>
      <c r="I77" s="14"/>
    </row>
    <row r="78" spans="1:9" x14ac:dyDescent="0.25">
      <c r="A78" s="14"/>
      <c r="B78" s="14"/>
      <c r="C78" s="14"/>
      <c r="D78" s="14"/>
      <c r="E78" s="14"/>
      <c r="F78" s="883"/>
      <c r="G78" s="883"/>
      <c r="H78" s="883"/>
      <c r="I78" s="14"/>
    </row>
    <row r="79" spans="1:9" x14ac:dyDescent="0.25">
      <c r="A79" s="14"/>
      <c r="B79" s="14"/>
      <c r="C79" s="14"/>
      <c r="D79" s="14"/>
      <c r="E79" s="14"/>
      <c r="F79" s="883"/>
      <c r="G79" s="883"/>
      <c r="H79" s="883"/>
      <c r="I79" s="14"/>
    </row>
    <row r="80" spans="1:9" x14ac:dyDescent="0.25">
      <c r="A80" s="14"/>
      <c r="B80" s="14"/>
      <c r="C80" s="14"/>
      <c r="D80" s="14"/>
      <c r="E80" s="14"/>
      <c r="F80" s="883"/>
      <c r="G80" s="883"/>
      <c r="H80" s="883"/>
      <c r="I80" s="14"/>
    </row>
    <row r="81" spans="1:9" x14ac:dyDescent="0.25">
      <c r="A81" s="14"/>
      <c r="B81" s="14"/>
      <c r="C81" s="14"/>
      <c r="D81" s="14"/>
      <c r="E81" s="14"/>
      <c r="F81" s="14"/>
      <c r="G81" s="14"/>
      <c r="H81" s="14"/>
      <c r="I81" s="14"/>
    </row>
    <row r="82" spans="1:9" x14ac:dyDescent="0.25">
      <c r="A82" s="14"/>
      <c r="B82" s="14"/>
      <c r="C82" s="11"/>
      <c r="D82" s="11"/>
      <c r="E82" s="11"/>
      <c r="F82" s="11"/>
      <c r="G82" s="11"/>
      <c r="H82" s="11"/>
      <c r="I82" s="14"/>
    </row>
    <row r="83" spans="1:9" x14ac:dyDescent="0.25">
      <c r="A83" s="46"/>
      <c r="B83" s="15"/>
      <c r="C83" s="11"/>
      <c r="D83" s="11"/>
      <c r="E83" s="11"/>
      <c r="F83" s="11"/>
      <c r="G83" s="11"/>
      <c r="H83" s="11"/>
      <c r="I83" s="14"/>
    </row>
    <row r="84" spans="1:9" x14ac:dyDescent="0.25">
      <c r="A84" s="14"/>
      <c r="B84" s="44"/>
      <c r="C84" s="44"/>
      <c r="D84" s="44"/>
      <c r="E84" s="44"/>
      <c r="F84" s="44"/>
      <c r="G84" s="44"/>
      <c r="H84" s="44"/>
      <c r="I84" s="14"/>
    </row>
    <row r="85" spans="1:9" x14ac:dyDescent="0.25">
      <c r="A85" s="44"/>
      <c r="B85" s="44"/>
      <c r="C85" s="44"/>
      <c r="D85" s="44"/>
      <c r="E85" s="44"/>
      <c r="F85" s="44"/>
      <c r="G85" s="44"/>
      <c r="H85" s="44"/>
      <c r="I85" s="44"/>
    </row>
    <row r="86" spans="1:9" x14ac:dyDescent="0.25">
      <c r="A86" s="165"/>
      <c r="B86" s="73"/>
      <c r="C86" s="73"/>
      <c r="D86" s="73"/>
      <c r="E86" s="73"/>
      <c r="F86" s="73"/>
      <c r="G86" s="73"/>
      <c r="H86" s="73"/>
      <c r="I86" s="73"/>
    </row>
    <row r="87" spans="1:9" x14ac:dyDescent="0.25">
      <c r="A87" s="73"/>
      <c r="B87" s="73"/>
      <c r="C87" s="73"/>
      <c r="D87" s="73"/>
      <c r="E87" s="73"/>
      <c r="F87" s="73"/>
      <c r="G87" s="73"/>
      <c r="H87" s="73"/>
      <c r="I87" s="73"/>
    </row>
    <row r="88" spans="1:9" x14ac:dyDescent="0.25">
      <c r="A88" s="46"/>
      <c r="B88" s="73"/>
      <c r="C88" s="73"/>
      <c r="D88" s="73"/>
      <c r="E88" s="73"/>
      <c r="F88" s="73"/>
      <c r="G88" s="73"/>
      <c r="H88" s="73"/>
      <c r="I88" s="73"/>
    </row>
    <row r="89" spans="1:9" ht="15.75" x14ac:dyDescent="0.25">
      <c r="A89" s="48" t="s">
        <v>8</v>
      </c>
      <c r="B89" s="165"/>
      <c r="C89" s="165"/>
      <c r="D89" s="165"/>
      <c r="E89" s="165"/>
      <c r="F89" s="165"/>
      <c r="G89" s="165"/>
      <c r="H89" s="165"/>
      <c r="I89" s="14"/>
    </row>
    <row r="90" spans="1:9" x14ac:dyDescent="0.25">
      <c r="A90" s="14"/>
      <c r="B90" s="165"/>
      <c r="C90" s="165"/>
      <c r="D90" s="165"/>
      <c r="E90" s="165"/>
      <c r="F90" s="165"/>
      <c r="G90" s="165"/>
      <c r="H90" s="165"/>
      <c r="I90" s="14"/>
    </row>
    <row r="91" spans="1:9" x14ac:dyDescent="0.25">
      <c r="A91" s="626" t="str">
        <f>'ÇALIŞMA SAYFASI'!B17&amp;"  , 6331 sayılı İş Sağlığı ve Güvenliği Kanunu ile ilgili tüm mevzuatların gereği yasal yükümlülüklerini yerine getireceğini ve bundan doğabilecek her türlü sorumluluğun kendilerine ait olacağını kabul ve taahhüt eder."</f>
        <v>Bulunmamaktadır.  , 6331 sayılı İş Sağlığı ve Güvenliği Kanunu ile ilgili tüm mevzuatların gereği yasal yükümlülüklerini yerine getireceğini ve bundan doğabilecek her türlü sorumluluğun kendilerine ait olacağını kabul ve taahhüt eder.</v>
      </c>
      <c r="B91" s="626"/>
      <c r="C91" s="626"/>
      <c r="D91" s="626"/>
      <c r="E91" s="626"/>
      <c r="F91" s="626"/>
      <c r="G91" s="626"/>
      <c r="H91" s="626"/>
      <c r="I91" s="626"/>
    </row>
    <row r="92" spans="1:9" x14ac:dyDescent="0.25">
      <c r="A92" s="626"/>
      <c r="B92" s="626"/>
      <c r="C92" s="626"/>
      <c r="D92" s="626"/>
      <c r="E92" s="626"/>
      <c r="F92" s="626"/>
      <c r="G92" s="626"/>
      <c r="H92" s="626"/>
      <c r="I92" s="626"/>
    </row>
    <row r="93" spans="1:9" x14ac:dyDescent="0.25">
      <c r="A93" s="626"/>
      <c r="B93" s="626"/>
      <c r="C93" s="626"/>
      <c r="D93" s="626"/>
      <c r="E93" s="626"/>
      <c r="F93" s="626"/>
      <c r="G93" s="626"/>
      <c r="H93" s="626"/>
      <c r="I93" s="626"/>
    </row>
    <row r="94" spans="1:9" x14ac:dyDescent="0.25">
      <c r="A94" s="626"/>
      <c r="B94" s="626"/>
      <c r="C94" s="626"/>
      <c r="D94" s="626"/>
      <c r="E94" s="626"/>
      <c r="F94" s="626"/>
      <c r="G94" s="626"/>
      <c r="H94" s="626"/>
      <c r="I94" s="626"/>
    </row>
    <row r="95" spans="1:9" x14ac:dyDescent="0.25">
      <c r="A95" s="71"/>
      <c r="B95" s="71"/>
      <c r="C95" s="71"/>
      <c r="D95" s="71"/>
      <c r="E95" s="71"/>
      <c r="F95" s="71"/>
      <c r="G95" s="71"/>
      <c r="H95" s="71"/>
      <c r="I95" s="71"/>
    </row>
    <row r="96" spans="1:9" x14ac:dyDescent="0.25">
      <c r="A96" s="879" t="s">
        <v>123</v>
      </c>
      <c r="B96" s="879"/>
      <c r="C96" s="879"/>
      <c r="D96" s="71"/>
      <c r="E96" s="71"/>
      <c r="F96" s="71"/>
      <c r="G96" s="71"/>
      <c r="H96" s="71"/>
      <c r="I96" s="71"/>
    </row>
    <row r="97" spans="1:9" x14ac:dyDescent="0.25">
      <c r="A97" s="879" t="s">
        <v>124</v>
      </c>
      <c r="B97" s="879"/>
      <c r="C97" s="879"/>
      <c r="D97" s="71"/>
      <c r="E97" s="71"/>
      <c r="F97" s="71"/>
      <c r="G97" s="71"/>
      <c r="H97" s="71"/>
      <c r="I97" s="71"/>
    </row>
    <row r="98" spans="1:9" ht="15" customHeight="1" x14ac:dyDescent="0.25">
      <c r="A98" s="644" t="s">
        <v>121</v>
      </c>
      <c r="B98" s="644"/>
      <c r="C98" s="644"/>
      <c r="D98" s="644"/>
      <c r="E98" s="644"/>
      <c r="F98" s="644"/>
      <c r="G98" s="644"/>
      <c r="H98" s="644"/>
      <c r="I98" s="644"/>
    </row>
    <row r="99" spans="1:9" ht="15" customHeight="1" x14ac:dyDescent="0.25">
      <c r="A99" s="644"/>
      <c r="B99" s="644"/>
      <c r="C99" s="644"/>
      <c r="D99" s="644"/>
      <c r="E99" s="644"/>
      <c r="F99" s="644"/>
      <c r="G99" s="644"/>
      <c r="H99" s="644"/>
      <c r="I99" s="644"/>
    </row>
    <row r="100" spans="1:9" ht="15" customHeight="1" x14ac:dyDescent="0.25">
      <c r="A100" s="644"/>
      <c r="B100" s="644"/>
      <c r="C100" s="644"/>
      <c r="D100" s="644"/>
      <c r="E100" s="644"/>
      <c r="F100" s="644"/>
      <c r="G100" s="644"/>
      <c r="H100" s="644"/>
      <c r="I100" s="644"/>
    </row>
    <row r="101" spans="1:9" x14ac:dyDescent="0.25">
      <c r="A101" s="644"/>
      <c r="B101" s="644"/>
      <c r="C101" s="644"/>
      <c r="D101" s="644"/>
      <c r="E101" s="644"/>
      <c r="F101" s="644"/>
      <c r="G101" s="644"/>
      <c r="H101" s="644"/>
      <c r="I101" s="644"/>
    </row>
    <row r="102" spans="1:9" x14ac:dyDescent="0.25">
      <c r="A102" s="644"/>
      <c r="B102" s="644"/>
      <c r="C102" s="644"/>
      <c r="D102" s="644"/>
      <c r="E102" s="644"/>
      <c r="F102" s="644"/>
      <c r="G102" s="644"/>
      <c r="H102" s="644"/>
      <c r="I102" s="644"/>
    </row>
    <row r="103" spans="1:9" x14ac:dyDescent="0.25">
      <c r="A103" s="180"/>
      <c r="B103" s="180"/>
      <c r="C103" s="180"/>
      <c r="D103" s="180"/>
      <c r="E103" s="180"/>
      <c r="F103" s="180"/>
      <c r="G103" s="180"/>
      <c r="H103" s="180"/>
      <c r="I103" s="180"/>
    </row>
    <row r="104" spans="1:9" x14ac:dyDescent="0.25">
      <c r="A104" s="501" t="str">
        <f>'ÇALIŞMA SAYFASI'!B14&amp;" nin "&amp;'ÇALIŞMA SAYFASI'!B8&amp;" İli "&amp;'ÇALIŞMA SAYFASI'!B9&amp;" İlçesi sınırları içinde üretim tesisi olarak kurduğu "&amp;F28&amp;" kurulu gücündeki "&amp;'ÇALIŞMA SAYFASI'!B6&amp;" Elektrik Santralindeki evirici ve panel grupları ile yardımcı tesislerine ait"</f>
        <v>Lisanssız Güneş Enerji Santrali nin …………… İli ……………… İlçesi sınırları içinde üretim tesisi olarak kurduğu ………….. / Lisanssız Güneş Enerji Santrali kurulu gücündeki ……….. / ………….. Elektrik Santralindeki evirici ve panel grupları ile yardımcı tesislerine ait</v>
      </c>
      <c r="B104" s="501"/>
      <c r="C104" s="501"/>
      <c r="D104" s="501"/>
      <c r="E104" s="501"/>
      <c r="F104" s="501"/>
      <c r="G104" s="501"/>
      <c r="H104" s="501"/>
      <c r="I104" s="501"/>
    </row>
    <row r="105" spans="1:9" x14ac:dyDescent="0.25">
      <c r="A105" s="501"/>
      <c r="B105" s="501"/>
      <c r="C105" s="501"/>
      <c r="D105" s="501"/>
      <c r="E105" s="501"/>
      <c r="F105" s="501"/>
      <c r="G105" s="501"/>
      <c r="H105" s="501"/>
      <c r="I105" s="501"/>
    </row>
    <row r="106" spans="1:9" x14ac:dyDescent="0.25">
      <c r="A106" s="501"/>
      <c r="B106" s="501"/>
      <c r="C106" s="501"/>
      <c r="D106" s="501"/>
      <c r="E106" s="501"/>
      <c r="F106" s="501"/>
      <c r="G106" s="501"/>
      <c r="H106" s="501"/>
      <c r="I106" s="501"/>
    </row>
    <row r="107" spans="1:9" x14ac:dyDescent="0.25">
      <c r="A107" s="501"/>
      <c r="B107" s="501"/>
      <c r="C107" s="501"/>
      <c r="D107" s="501"/>
      <c r="E107" s="501"/>
      <c r="F107" s="501"/>
      <c r="G107" s="501"/>
      <c r="H107" s="501"/>
      <c r="I107" s="501"/>
    </row>
    <row r="108" spans="1:9" x14ac:dyDescent="0.25">
      <c r="A108" s="501"/>
      <c r="B108" s="501"/>
      <c r="C108" s="501"/>
      <c r="D108" s="501"/>
      <c r="E108" s="501"/>
      <c r="F108" s="501"/>
      <c r="G108" s="501"/>
      <c r="H108" s="501"/>
      <c r="I108" s="501"/>
    </row>
    <row r="109" spans="1:9" x14ac:dyDescent="0.25">
      <c r="A109" s="180"/>
      <c r="B109" s="180"/>
      <c r="C109" s="180"/>
      <c r="D109" s="180"/>
      <c r="E109" s="180"/>
      <c r="F109" s="180"/>
      <c r="G109" s="180"/>
      <c r="H109" s="180"/>
      <c r="I109" s="180"/>
    </row>
    <row r="110" spans="1:9" x14ac:dyDescent="0.25">
      <c r="A110" s="180"/>
      <c r="B110" s="180"/>
      <c r="C110" s="180"/>
      <c r="D110" s="180"/>
      <c r="E110" s="180"/>
      <c r="F110" s="180"/>
      <c r="G110" s="180"/>
      <c r="H110" s="180"/>
      <c r="I110" s="180"/>
    </row>
    <row r="111" spans="1:9" ht="18.75" x14ac:dyDescent="0.25">
      <c r="A111" s="406" t="s">
        <v>0</v>
      </c>
      <c r="B111" s="406"/>
      <c r="C111" s="406"/>
      <c r="D111" s="406"/>
      <c r="E111" s="406"/>
      <c r="F111" s="406"/>
      <c r="G111" s="406"/>
      <c r="H111" s="406"/>
      <c r="I111" s="406"/>
    </row>
    <row r="112" spans="1:9" x14ac:dyDescent="0.25">
      <c r="A112" s="180"/>
      <c r="B112" s="180"/>
      <c r="C112" s="180"/>
      <c r="D112" s="180"/>
      <c r="E112" s="180"/>
      <c r="F112" s="180"/>
      <c r="G112" s="180"/>
      <c r="H112" s="180"/>
      <c r="I112" s="180"/>
    </row>
    <row r="113" spans="1:9" x14ac:dyDescent="0.25">
      <c r="A113" s="180"/>
      <c r="B113" s="180"/>
      <c r="C113" s="180"/>
      <c r="D113" s="180"/>
      <c r="E113" s="180"/>
      <c r="F113" s="180"/>
      <c r="G113" s="180"/>
      <c r="H113" s="180"/>
      <c r="I113" s="180"/>
    </row>
    <row r="114" spans="1:9" x14ac:dyDescent="0.25">
      <c r="A114" s="180"/>
      <c r="B114" s="180"/>
      <c r="C114" s="180"/>
      <c r="D114" s="180"/>
      <c r="E114" s="180"/>
      <c r="F114" s="180"/>
      <c r="G114" s="180"/>
      <c r="H114" s="180"/>
      <c r="I114" s="180"/>
    </row>
    <row r="115" spans="1:9" x14ac:dyDescent="0.25">
      <c r="A115" s="9"/>
      <c r="B115" s="9"/>
      <c r="C115" s="9"/>
      <c r="D115" s="9"/>
      <c r="E115" s="9"/>
      <c r="F115" s="9"/>
      <c r="G115" s="180"/>
      <c r="H115" s="180"/>
      <c r="I115" s="180"/>
    </row>
    <row r="116" spans="1:9" ht="15.75" x14ac:dyDescent="0.25">
      <c r="A116" s="47" t="s">
        <v>125</v>
      </c>
      <c r="B116" s="877" t="str">
        <f>'ÇALIŞMA SAYFASI'!B25</f>
        <v>……………...</v>
      </c>
      <c r="C116" s="627"/>
      <c r="D116" s="50"/>
      <c r="E116" s="166"/>
      <c r="F116" s="9"/>
      <c r="G116" s="180"/>
      <c r="H116" s="180"/>
      <c r="I116" s="180"/>
    </row>
    <row r="117" spans="1:9" ht="15.75" x14ac:dyDescent="0.25">
      <c r="A117" s="51"/>
      <c r="B117" s="51"/>
      <c r="C117" s="51"/>
      <c r="D117" s="51"/>
      <c r="E117" s="51"/>
      <c r="F117" s="9"/>
      <c r="G117" s="180"/>
      <c r="H117" s="180"/>
      <c r="I117" s="180"/>
    </row>
    <row r="118" spans="1:9" ht="15.75" x14ac:dyDescent="0.25">
      <c r="A118" s="878" t="str">
        <f>"Bu tutanak ekleriyle birlikte "&amp;'ÇALIŞMA SAYFASI'!B28&amp;" sayfadan ibarettir."</f>
        <v>Bu tutanak ekleriyle birlikte  sayfadan ibarettir.</v>
      </c>
      <c r="B118" s="878"/>
      <c r="C118" s="878"/>
      <c r="D118" s="878"/>
      <c r="E118" s="878"/>
      <c r="F118" s="11"/>
      <c r="G118" s="180"/>
      <c r="H118" s="180"/>
      <c r="I118" s="180"/>
    </row>
    <row r="119" spans="1:9" x14ac:dyDescent="0.25">
      <c r="A119" s="9"/>
      <c r="B119" s="9"/>
      <c r="C119" s="9"/>
      <c r="D119" s="9"/>
      <c r="E119" s="9"/>
      <c r="F119" s="9"/>
      <c r="G119" s="180"/>
      <c r="H119" s="180"/>
      <c r="I119" s="180"/>
    </row>
    <row r="120" spans="1:9" x14ac:dyDescent="0.25">
      <c r="A120" s="9"/>
      <c r="B120" s="9"/>
      <c r="C120" s="9"/>
      <c r="D120" s="9"/>
      <c r="E120" s="9"/>
      <c r="F120" s="9"/>
      <c r="G120" s="180"/>
      <c r="H120" s="180"/>
      <c r="I120" s="180"/>
    </row>
    <row r="121" spans="1:9" x14ac:dyDescent="0.25">
      <c r="A121" s="9"/>
      <c r="B121" s="9"/>
      <c r="C121" s="9"/>
      <c r="D121" s="9"/>
      <c r="E121" s="9"/>
      <c r="F121" s="9"/>
      <c r="G121" s="180"/>
      <c r="H121" s="180"/>
      <c r="I121" s="180"/>
    </row>
    <row r="122" spans="1:9" x14ac:dyDescent="0.25">
      <c r="A122" s="9"/>
      <c r="B122" s="9"/>
      <c r="C122" s="9"/>
      <c r="D122" s="9"/>
      <c r="E122" s="9"/>
      <c r="F122" s="9"/>
      <c r="G122" s="180"/>
      <c r="H122" s="180"/>
      <c r="I122" s="180"/>
    </row>
    <row r="123" spans="1:9" x14ac:dyDescent="0.25">
      <c r="A123" s="9"/>
      <c r="B123" s="9"/>
      <c r="C123" s="9"/>
      <c r="D123" s="9"/>
      <c r="E123" s="9"/>
      <c r="F123" s="9"/>
      <c r="G123" s="180"/>
      <c r="H123" s="180"/>
      <c r="I123" s="180"/>
    </row>
    <row r="124" spans="1:9" x14ac:dyDescent="0.25">
      <c r="A124" s="9"/>
      <c r="B124" s="9"/>
      <c r="C124" s="9"/>
      <c r="D124" s="9"/>
      <c r="E124" s="9"/>
      <c r="F124" s="9"/>
      <c r="G124" s="180"/>
      <c r="H124" s="180"/>
      <c r="I124" s="180"/>
    </row>
    <row r="125" spans="1:9" x14ac:dyDescent="0.25">
      <c r="A125" s="9"/>
      <c r="B125" s="9"/>
      <c r="C125" s="9"/>
      <c r="D125" s="9"/>
      <c r="E125" s="9"/>
      <c r="F125" s="9"/>
      <c r="G125" s="180"/>
      <c r="H125" s="180"/>
      <c r="I125" s="180"/>
    </row>
    <row r="126" spans="1:9" x14ac:dyDescent="0.25">
      <c r="A126" s="9"/>
      <c r="B126" s="9"/>
      <c r="C126" s="9"/>
      <c r="D126" s="9"/>
      <c r="E126" s="9"/>
      <c r="F126" s="9"/>
      <c r="G126" s="180"/>
      <c r="H126" s="180"/>
      <c r="I126" s="180"/>
    </row>
    <row r="127" spans="1:9" x14ac:dyDescent="0.25">
      <c r="A127" s="9"/>
      <c r="B127" s="9"/>
      <c r="C127" s="9"/>
      <c r="D127" s="9"/>
      <c r="E127" s="9"/>
      <c r="F127" s="9"/>
      <c r="G127" s="180"/>
      <c r="H127" s="180"/>
      <c r="I127" s="180"/>
    </row>
    <row r="128" spans="1:9" x14ac:dyDescent="0.25">
      <c r="A128" s="9"/>
      <c r="B128" s="9"/>
      <c r="C128" s="9"/>
      <c r="D128" s="9"/>
      <c r="E128" s="9"/>
      <c r="F128" s="9"/>
      <c r="G128" s="180"/>
      <c r="H128" s="180"/>
      <c r="I128" s="180"/>
    </row>
    <row r="129" spans="1:9" x14ac:dyDescent="0.25">
      <c r="A129" s="9"/>
      <c r="B129" s="9"/>
      <c r="C129" s="9"/>
      <c r="D129" s="9"/>
      <c r="E129" s="9"/>
      <c r="F129" s="9"/>
      <c r="G129" s="180"/>
      <c r="H129" s="180"/>
      <c r="I129" s="180"/>
    </row>
    <row r="130" spans="1:9" x14ac:dyDescent="0.25">
      <c r="A130" s="9"/>
      <c r="B130" s="9"/>
      <c r="C130" s="9"/>
      <c r="D130" s="9"/>
      <c r="E130" s="9"/>
      <c r="F130" s="9"/>
      <c r="G130" s="180"/>
      <c r="H130" s="180"/>
      <c r="I130" s="180"/>
    </row>
    <row r="131" spans="1:9" x14ac:dyDescent="0.25">
      <c r="A131" s="9"/>
      <c r="B131" s="9"/>
      <c r="C131" s="9"/>
      <c r="D131" s="9"/>
      <c r="E131" s="9"/>
      <c r="F131" s="9"/>
      <c r="G131" s="180"/>
      <c r="H131" s="180"/>
      <c r="I131" s="180"/>
    </row>
    <row r="132" spans="1:9" x14ac:dyDescent="0.25">
      <c r="A132" s="180"/>
      <c r="B132" s="180"/>
      <c r="C132" s="180"/>
      <c r="D132" s="180"/>
      <c r="E132" s="180"/>
      <c r="F132" s="180"/>
      <c r="G132" s="180"/>
      <c r="H132" s="180"/>
      <c r="I132" s="180"/>
    </row>
    <row r="133" spans="1:9" x14ac:dyDescent="0.25">
      <c r="A133" s="180"/>
      <c r="B133" s="180"/>
      <c r="C133" s="180"/>
      <c r="D133" s="180"/>
      <c r="E133" s="180"/>
      <c r="F133" s="180"/>
      <c r="G133" s="180"/>
      <c r="H133" s="180"/>
      <c r="I133" s="180"/>
    </row>
    <row r="134" spans="1:9" x14ac:dyDescent="0.25">
      <c r="A134" s="180"/>
      <c r="B134" s="180"/>
      <c r="C134" s="180"/>
      <c r="D134" s="180"/>
      <c r="E134" s="180"/>
      <c r="F134" s="180"/>
      <c r="G134" s="180"/>
      <c r="H134" s="180"/>
      <c r="I134" s="180"/>
    </row>
    <row r="135" spans="1:9" x14ac:dyDescent="0.25">
      <c r="A135" s="180"/>
      <c r="B135" s="180"/>
      <c r="C135" s="180"/>
      <c r="D135" s="180"/>
      <c r="E135" s="180"/>
      <c r="F135" s="180"/>
      <c r="G135" s="180"/>
      <c r="H135" s="180"/>
      <c r="I135" s="180"/>
    </row>
    <row r="136" spans="1:9" x14ac:dyDescent="0.25">
      <c r="A136" s="180"/>
      <c r="B136" s="180"/>
      <c r="C136" s="180"/>
      <c r="D136" s="180"/>
      <c r="E136" s="180"/>
      <c r="F136" s="180"/>
      <c r="G136" s="180"/>
      <c r="H136" s="180"/>
      <c r="I136" s="180"/>
    </row>
    <row r="137" spans="1:9" x14ac:dyDescent="0.25">
      <c r="A137" s="180"/>
      <c r="B137" s="180"/>
      <c r="C137" s="180"/>
      <c r="D137" s="180"/>
      <c r="E137" s="180"/>
      <c r="F137" s="180"/>
      <c r="G137" s="180"/>
      <c r="H137" s="180"/>
      <c r="I137" s="180"/>
    </row>
    <row r="138" spans="1:9" x14ac:dyDescent="0.25">
      <c r="A138" s="180"/>
      <c r="B138" s="180"/>
      <c r="C138" s="180"/>
      <c r="D138" s="180"/>
      <c r="E138" s="180"/>
      <c r="F138" s="180"/>
      <c r="G138" s="180"/>
      <c r="H138" s="180"/>
      <c r="I138" s="180"/>
    </row>
    <row r="139" spans="1:9" x14ac:dyDescent="0.25">
      <c r="A139" s="180"/>
      <c r="B139" s="180"/>
      <c r="C139" s="180"/>
      <c r="D139" s="180"/>
      <c r="E139" s="180"/>
      <c r="F139" s="180"/>
      <c r="G139" s="180"/>
      <c r="H139" s="180"/>
      <c r="I139" s="180"/>
    </row>
    <row r="140" spans="1:9" ht="18.75" x14ac:dyDescent="0.25">
      <c r="A140" s="406" t="s">
        <v>9</v>
      </c>
      <c r="B140" s="406"/>
      <c r="C140" s="406"/>
      <c r="D140" s="406"/>
      <c r="E140" s="406"/>
      <c r="F140" s="406"/>
      <c r="G140" s="406"/>
      <c r="H140" s="406"/>
      <c r="I140" s="406"/>
    </row>
    <row r="141" spans="1:9" ht="15.75" thickBot="1" x14ac:dyDescent="0.3">
      <c r="A141" s="180"/>
      <c r="B141" s="180"/>
      <c r="C141" s="180"/>
      <c r="D141" s="180"/>
      <c r="E141" s="180"/>
      <c r="F141" s="180"/>
      <c r="G141" s="180"/>
      <c r="H141" s="180"/>
      <c r="I141" s="180"/>
    </row>
    <row r="142" spans="1:9" x14ac:dyDescent="0.25">
      <c r="A142" s="865"/>
      <c r="B142" s="866"/>
      <c r="C142" s="867"/>
      <c r="D142" s="865"/>
      <c r="E142" s="866"/>
      <c r="F142" s="867"/>
      <c r="G142" s="865"/>
      <c r="H142" s="866"/>
      <c r="I142" s="867"/>
    </row>
    <row r="143" spans="1:9" x14ac:dyDescent="0.25">
      <c r="A143" s="868"/>
      <c r="B143" s="869"/>
      <c r="C143" s="870"/>
      <c r="D143" s="868"/>
      <c r="E143" s="869"/>
      <c r="F143" s="870"/>
      <c r="G143" s="868"/>
      <c r="H143" s="869"/>
      <c r="I143" s="870"/>
    </row>
    <row r="144" spans="1:9" x14ac:dyDescent="0.25">
      <c r="A144" s="871"/>
      <c r="B144" s="872"/>
      <c r="C144" s="873"/>
      <c r="D144" s="871"/>
      <c r="E144" s="872"/>
      <c r="F144" s="873"/>
      <c r="G144" s="871"/>
      <c r="H144" s="872"/>
      <c r="I144" s="873"/>
    </row>
    <row r="145" spans="1:9" ht="15.75" x14ac:dyDescent="0.25">
      <c r="A145" s="874" t="s">
        <v>10</v>
      </c>
      <c r="B145" s="875"/>
      <c r="C145" s="876"/>
      <c r="D145" s="874" t="s">
        <v>11</v>
      </c>
      <c r="E145" s="875"/>
      <c r="F145" s="876"/>
      <c r="G145" s="874" t="s">
        <v>11</v>
      </c>
      <c r="H145" s="875"/>
      <c r="I145" s="876"/>
    </row>
    <row r="146" spans="1:9" ht="15.75" thickBot="1" x14ac:dyDescent="0.3">
      <c r="A146" s="861">
        <f>'ÇALIŞMA SAYFASI'!B67</f>
        <v>0</v>
      </c>
      <c r="B146" s="862"/>
      <c r="C146" s="863"/>
      <c r="D146" s="861">
        <f>'ÇALIŞMA SAYFASI'!B68</f>
        <v>0</v>
      </c>
      <c r="E146" s="862"/>
      <c r="F146" s="863"/>
      <c r="G146" s="861">
        <f>'ÇALIŞMA SAYFASI'!B69</f>
        <v>0</v>
      </c>
      <c r="H146" s="862"/>
      <c r="I146" s="863"/>
    </row>
    <row r="147" spans="1:9" x14ac:dyDescent="0.25">
      <c r="A147" s="25"/>
      <c r="B147" s="26"/>
      <c r="C147" s="27"/>
      <c r="D147" s="865"/>
      <c r="E147" s="866"/>
      <c r="F147" s="867"/>
      <c r="G147" s="865"/>
      <c r="H147" s="866"/>
      <c r="I147" s="867"/>
    </row>
    <row r="148" spans="1:9" x14ac:dyDescent="0.25">
      <c r="A148" s="28"/>
      <c r="B148" s="6"/>
      <c r="C148" s="29"/>
      <c r="D148" s="868"/>
      <c r="E148" s="869"/>
      <c r="F148" s="870"/>
      <c r="G148" s="868"/>
      <c r="H148" s="869"/>
      <c r="I148" s="870"/>
    </row>
    <row r="149" spans="1:9" x14ac:dyDescent="0.25">
      <c r="A149" s="22"/>
      <c r="B149" s="23"/>
      <c r="C149" s="24"/>
      <c r="D149" s="871"/>
      <c r="E149" s="872"/>
      <c r="F149" s="873"/>
      <c r="G149" s="871"/>
      <c r="H149" s="872"/>
      <c r="I149" s="873"/>
    </row>
    <row r="150" spans="1:9" ht="15.75" x14ac:dyDescent="0.25">
      <c r="A150" s="874" t="s">
        <v>11</v>
      </c>
      <c r="B150" s="875"/>
      <c r="C150" s="876"/>
      <c r="D150" s="874" t="s">
        <v>11</v>
      </c>
      <c r="E150" s="875"/>
      <c r="F150" s="876"/>
      <c r="G150" s="874" t="str">
        <f>G198</f>
        <v>Üye</v>
      </c>
      <c r="H150" s="875"/>
      <c r="I150" s="876"/>
    </row>
    <row r="151" spans="1:9" ht="15.75" thickBot="1" x14ac:dyDescent="0.3">
      <c r="A151" s="861" t="str">
        <f>'ÇALIŞMA SAYFASI'!B70</f>
        <v>AD-SOYAD</v>
      </c>
      <c r="B151" s="862"/>
      <c r="C151" s="863"/>
      <c r="D151" s="861" t="str">
        <f>'ÇALIŞMA SAYFASI'!B71</f>
        <v>………………</v>
      </c>
      <c r="E151" s="862"/>
      <c r="F151" s="863"/>
      <c r="G151" s="861" t="str">
        <f>'ÇALIŞMA SAYFASI'!B72</f>
        <v>……………...</v>
      </c>
      <c r="H151" s="862"/>
      <c r="I151" s="863"/>
    </row>
    <row r="152" spans="1:9" ht="18.75" x14ac:dyDescent="0.3">
      <c r="A152" s="500" t="s">
        <v>0</v>
      </c>
      <c r="B152" s="500"/>
      <c r="C152" s="500"/>
      <c r="D152" s="500"/>
      <c r="E152" s="500"/>
      <c r="F152" s="500"/>
      <c r="G152" s="500"/>
      <c r="H152" s="500"/>
      <c r="I152" s="500"/>
    </row>
    <row r="153" spans="1:9" x14ac:dyDescent="0.25">
      <c r="A153" s="864" t="str">
        <f>"19.02.2020 tarih ve 31044 sayılı Resmi Gazete'de yayımlanarak yürürlüğe giren Elektrik Üretim ve Elektrik Depolama Tesisleri Kabul Yönetmeliğine uyarak Meram Elektrik Dağıtım Anonim Şirketi'nin "&amp;'ÇALIŞMA SAYFASI'!B26&amp;" tarih ve "&amp;'ÇALIŞMA SAYFASI'!B27&amp;" sayılı emirleri ile oluşturulan Kabul Heyeti"</f>
        <v>19.02.2020 tarih ve 31044 sayılı Resmi Gazete'de yayımlanarak yürürlüğe giren Elektrik Üretim ve Elektrik Depolama Tesisleri Kabul Yönetmeliğine uyarak Meram Elektrik Dağıtım Anonim Şirketi'nin ……………... tarih ve  sayılı emirleri ile oluşturulan Kabul Heyeti</v>
      </c>
      <c r="B153" s="864"/>
      <c r="C153" s="864"/>
      <c r="D153" s="864"/>
      <c r="E153" s="864"/>
      <c r="F153" s="864"/>
      <c r="G153" s="864"/>
      <c r="H153" s="864"/>
      <c r="I153" s="864"/>
    </row>
    <row r="154" spans="1:9" x14ac:dyDescent="0.25">
      <c r="A154" s="864"/>
      <c r="B154" s="864"/>
      <c r="C154" s="864"/>
      <c r="D154" s="864"/>
      <c r="E154" s="864"/>
      <c r="F154" s="864"/>
      <c r="G154" s="864"/>
      <c r="H154" s="864"/>
      <c r="I154" s="864"/>
    </row>
    <row r="155" spans="1:9" x14ac:dyDescent="0.25">
      <c r="A155" s="839"/>
      <c r="B155" s="839"/>
      <c r="C155" s="839"/>
      <c r="D155" s="839"/>
      <c r="E155" s="839"/>
      <c r="F155" s="839"/>
      <c r="G155" s="839"/>
      <c r="H155" s="839"/>
      <c r="I155" s="839"/>
    </row>
    <row r="156" spans="1:9" x14ac:dyDescent="0.25">
      <c r="A156" s="106"/>
      <c r="B156" s="106"/>
      <c r="C156" s="106"/>
      <c r="D156" s="106"/>
      <c r="E156" s="106"/>
      <c r="F156" s="106"/>
      <c r="G156" s="106"/>
      <c r="H156" s="106"/>
      <c r="I156" s="106"/>
    </row>
    <row r="157" spans="1:9" ht="15.75" x14ac:dyDescent="0.25">
      <c r="A157" s="16"/>
      <c r="B157" s="335" t="s">
        <v>12</v>
      </c>
      <c r="C157" s="545"/>
      <c r="D157" s="335" t="s">
        <v>13</v>
      </c>
      <c r="E157" s="335"/>
      <c r="F157" s="335"/>
      <c r="G157" s="547" t="s">
        <v>14</v>
      </c>
      <c r="H157" s="335"/>
      <c r="I157" s="335"/>
    </row>
    <row r="158" spans="1:9" x14ac:dyDescent="0.25">
      <c r="A158" s="86" t="s">
        <v>10</v>
      </c>
      <c r="B158" s="617">
        <f>'ÇALIŞMA SAYFASI'!B67</f>
        <v>0</v>
      </c>
      <c r="C158" s="605"/>
      <c r="D158" s="613">
        <f>'ÇALIŞMA SAYFASI'!C67</f>
        <v>0</v>
      </c>
      <c r="E158" s="857"/>
      <c r="F158" s="858"/>
      <c r="G158" s="858">
        <f>'ÇALIŞMA SAYFASI'!D67</f>
        <v>0</v>
      </c>
      <c r="H158" s="842"/>
      <c r="I158" s="842"/>
    </row>
    <row r="159" spans="1:9" x14ac:dyDescent="0.25">
      <c r="A159" s="86" t="s">
        <v>11</v>
      </c>
      <c r="B159" s="617">
        <f>'ÇALIŞMA SAYFASI'!B68</f>
        <v>0</v>
      </c>
      <c r="C159" s="605"/>
      <c r="D159" s="613">
        <f>'ÇALIŞMA SAYFASI'!C68</f>
        <v>0</v>
      </c>
      <c r="E159" s="857"/>
      <c r="F159" s="858"/>
      <c r="G159" s="858">
        <f>'ÇALIŞMA SAYFASI'!D68</f>
        <v>0</v>
      </c>
      <c r="H159" s="842"/>
      <c r="I159" s="842"/>
    </row>
    <row r="160" spans="1:9" x14ac:dyDescent="0.25">
      <c r="A160" s="86" t="s">
        <v>11</v>
      </c>
      <c r="B160" s="617">
        <f>'ÇALIŞMA SAYFASI'!B69</f>
        <v>0</v>
      </c>
      <c r="C160" s="605"/>
      <c r="D160" s="613">
        <f>'ÇALIŞMA SAYFASI'!C69</f>
        <v>0</v>
      </c>
      <c r="E160" s="857"/>
      <c r="F160" s="858"/>
      <c r="G160" s="858">
        <f>'ÇALIŞMA SAYFASI'!D69</f>
        <v>0</v>
      </c>
      <c r="H160" s="842"/>
      <c r="I160" s="842"/>
    </row>
    <row r="161" spans="1:9" x14ac:dyDescent="0.25">
      <c r="A161" s="86" t="s">
        <v>11</v>
      </c>
      <c r="B161" s="617" t="str">
        <f>'ÇALIŞMA SAYFASI'!B70</f>
        <v>AD-SOYAD</v>
      </c>
      <c r="C161" s="605"/>
      <c r="D161" s="613" t="str">
        <f>'ÇALIŞMA SAYFASI'!C70</f>
        <v>MESLEK</v>
      </c>
      <c r="E161" s="857"/>
      <c r="F161" s="858"/>
      <c r="G161" s="858" t="str">
        <f>'ÇALIŞMA SAYFASI'!D70</f>
        <v>KURUM</v>
      </c>
      <c r="H161" s="842"/>
      <c r="I161" s="842"/>
    </row>
    <row r="162" spans="1:9" x14ac:dyDescent="0.25">
      <c r="A162" s="86" t="s">
        <v>11</v>
      </c>
      <c r="B162" s="617" t="str">
        <f>'ÇALIŞMA SAYFASI'!B71</f>
        <v>………………</v>
      </c>
      <c r="C162" s="605"/>
      <c r="D162" s="613" t="str">
        <f>'ÇALIŞMA SAYFASI'!C71</f>
        <v>Elektrik Elektronik Mühendisi</v>
      </c>
      <c r="E162" s="857"/>
      <c r="F162" s="858"/>
      <c r="G162" s="858" t="str">
        <f>'ÇALIŞMA SAYFASI'!D71</f>
        <v>Meram Elektrik Dağıtım A.Ş.</v>
      </c>
      <c r="H162" s="842"/>
      <c r="I162" s="842"/>
    </row>
    <row r="163" spans="1:9" x14ac:dyDescent="0.25">
      <c r="A163" s="144" t="s">
        <v>11</v>
      </c>
      <c r="B163" s="859" t="str">
        <f>'ÇALIŞMA SAYFASI'!B73</f>
        <v>……………...</v>
      </c>
      <c r="C163" s="860"/>
      <c r="D163" s="613" t="str">
        <f>'ÇALIŞMA SAYFASI'!C73</f>
        <v>İnşaat Mühendisi</v>
      </c>
      <c r="E163" s="857"/>
      <c r="F163" s="858"/>
      <c r="G163" s="613" t="str">
        <f>'ÇALIŞMA SAYFASI'!D73</f>
        <v>……………...</v>
      </c>
      <c r="H163" s="857"/>
      <c r="I163" s="858"/>
    </row>
    <row r="164" spans="1:9" x14ac:dyDescent="0.25">
      <c r="A164" s="180"/>
      <c r="B164" s="180"/>
      <c r="C164" s="180"/>
      <c r="D164" s="180"/>
      <c r="E164" s="180"/>
      <c r="F164" s="180"/>
      <c r="G164" s="180"/>
      <c r="H164" s="180"/>
      <c r="I164" s="180"/>
    </row>
    <row r="165" spans="1:9" x14ac:dyDescent="0.25">
      <c r="A165" s="605" t="s">
        <v>15</v>
      </c>
      <c r="B165" s="605"/>
      <c r="C165" s="605"/>
      <c r="D165" s="605"/>
      <c r="E165" s="624" t="e">
        <f>'ÇALIŞMA SAYFASI'!#REF!&amp;" / "&amp;'ÇALIŞMA SAYFASI'!#REF!</f>
        <v>#REF!</v>
      </c>
      <c r="F165" s="620"/>
      <c r="G165" s="620"/>
      <c r="H165" s="620"/>
      <c r="I165" s="621"/>
    </row>
    <row r="166" spans="1:9" x14ac:dyDescent="0.25">
      <c r="A166" s="605" t="s">
        <v>16</v>
      </c>
      <c r="B166" s="605"/>
      <c r="C166" s="605"/>
      <c r="D166" s="605"/>
      <c r="E166" s="605">
        <f>'ÇALIŞMA SAYFASI'!B1</f>
        <v>0</v>
      </c>
      <c r="F166" s="605"/>
      <c r="G166" s="605"/>
      <c r="H166" s="605"/>
      <c r="I166" s="605"/>
    </row>
    <row r="167" spans="1:9" x14ac:dyDescent="0.25">
      <c r="A167" s="605" t="s">
        <v>126</v>
      </c>
      <c r="B167" s="605"/>
      <c r="C167" s="605"/>
      <c r="D167" s="605"/>
      <c r="E167" s="613" t="str">
        <f>'ÇALIŞMA SAYFASI'!B19&amp;" / "&amp;'ÇALIŞMA SAYFASI'!B20&amp;"  
"&amp;'ÇALIŞMA SAYFASI'!B23&amp;" / "&amp;'ÇALIŞMA SAYFASI'!B24</f>
        <v xml:space="preserve"> /   
……………... / ……………...</v>
      </c>
      <c r="F167" s="857"/>
      <c r="G167" s="857"/>
      <c r="H167" s="857"/>
      <c r="I167" s="858"/>
    </row>
    <row r="168" spans="1:9" x14ac:dyDescent="0.25">
      <c r="A168" s="605" t="s">
        <v>127</v>
      </c>
      <c r="B168" s="605"/>
      <c r="C168" s="605"/>
      <c r="D168" s="605"/>
      <c r="E168" s="605" t="str">
        <f>'ÇALIŞMA SAYFASI'!B21&amp;" / "&amp;'ÇALIŞMA SAYFASI'!B22</f>
        <v xml:space="preserve"> / Elektrik - Meram Elektrik Dağıtım A. Ş.
Statik - …………</v>
      </c>
      <c r="F168" s="605"/>
      <c r="G168" s="605"/>
      <c r="H168" s="605"/>
      <c r="I168" s="605"/>
    </row>
    <row r="169" spans="1:9" x14ac:dyDescent="0.25">
      <c r="A169" s="849" t="s">
        <v>168</v>
      </c>
      <c r="B169" s="614"/>
      <c r="C169" s="614"/>
      <c r="D169" s="850"/>
      <c r="E169" s="605">
        <f>'ÇALIŞMA SAYFASI'!B2</f>
        <v>0</v>
      </c>
      <c r="F169" s="605"/>
      <c r="G169" s="605"/>
      <c r="H169" s="605"/>
      <c r="I169" s="605"/>
    </row>
    <row r="170" spans="1:9" x14ac:dyDescent="0.25">
      <c r="A170" s="605" t="s">
        <v>17</v>
      </c>
      <c r="B170" s="605"/>
      <c r="C170" s="605"/>
      <c r="D170" s="605"/>
      <c r="E170" s="851" t="str">
        <f>'ÇALIŞMA SAYFASI'!B18</f>
        <v>……………</v>
      </c>
      <c r="F170" s="852"/>
      <c r="G170" s="852"/>
      <c r="H170" s="852"/>
      <c r="I170" s="853"/>
    </row>
    <row r="171" spans="1:9" x14ac:dyDescent="0.25">
      <c r="A171" s="605"/>
      <c r="B171" s="605"/>
      <c r="C171" s="605"/>
      <c r="D171" s="605"/>
      <c r="E171" s="854"/>
      <c r="F171" s="855"/>
      <c r="G171" s="855"/>
      <c r="H171" s="855"/>
      <c r="I171" s="856"/>
    </row>
    <row r="172" spans="1:9" x14ac:dyDescent="0.25">
      <c r="A172" s="605" t="s">
        <v>137</v>
      </c>
      <c r="B172" s="605"/>
      <c r="C172" s="605"/>
      <c r="D172" s="605"/>
      <c r="E172" s="842" t="str">
        <f>'ÇALIŞMA SAYFASI'!B3</f>
        <v>……………………. GES</v>
      </c>
      <c r="F172" s="842"/>
      <c r="G172" s="842"/>
      <c r="H172" s="842"/>
      <c r="I172" s="842"/>
    </row>
    <row r="173" spans="1:9" x14ac:dyDescent="0.25">
      <c r="A173" s="605"/>
      <c r="B173" s="605"/>
      <c r="C173" s="605"/>
      <c r="D173" s="605"/>
      <c r="E173" s="842"/>
      <c r="F173" s="842"/>
      <c r="G173" s="842"/>
      <c r="H173" s="842"/>
      <c r="I173" s="842"/>
    </row>
    <row r="174" spans="1:9" x14ac:dyDescent="0.25">
      <c r="A174" s="842" t="s">
        <v>128</v>
      </c>
      <c r="B174" s="842"/>
      <c r="C174" s="842"/>
      <c r="D174" s="842"/>
      <c r="E174" s="605" t="str">
        <f>'ÇALIŞMA SAYFASI'!B4</f>
        <v>LİSANSSIZ</v>
      </c>
      <c r="F174" s="605"/>
      <c r="G174" s="605"/>
      <c r="H174" s="605"/>
      <c r="I174" s="605"/>
    </row>
    <row r="175" spans="1:9" x14ac:dyDescent="0.25">
      <c r="A175" s="605" t="s">
        <v>18</v>
      </c>
      <c r="B175" s="605"/>
      <c r="C175" s="605"/>
      <c r="D175" s="605"/>
      <c r="E175" s="843" t="str">
        <f>'ÇALIŞMA SAYFASI'!B5</f>
        <v>………….. İli, …………... İlçesi, …………. Mah., ………. Ada, …….. Parsel</v>
      </c>
      <c r="F175" s="844"/>
      <c r="G175" s="844"/>
      <c r="H175" s="844"/>
      <c r="I175" s="845"/>
    </row>
    <row r="176" spans="1:9" x14ac:dyDescent="0.25">
      <c r="A176" s="605"/>
      <c r="B176" s="605"/>
      <c r="C176" s="605"/>
      <c r="D176" s="605"/>
      <c r="E176" s="846"/>
      <c r="F176" s="847"/>
      <c r="G176" s="847"/>
      <c r="H176" s="847"/>
      <c r="I176" s="848"/>
    </row>
    <row r="177" spans="1:9" x14ac:dyDescent="0.25">
      <c r="A177" s="605" t="s">
        <v>129</v>
      </c>
      <c r="B177" s="605"/>
      <c r="C177" s="605"/>
      <c r="D177" s="605"/>
      <c r="E177" s="617" t="str">
        <f>'ÇALIŞMA SAYFASI'!B29&amp;" / "&amp;'ÇALIŞMA SAYFASI'!B30</f>
        <v>……………... / ……………...</v>
      </c>
      <c r="F177" s="617"/>
      <c r="G177" s="617"/>
      <c r="H177" s="617"/>
      <c r="I177" s="617"/>
    </row>
    <row r="178" spans="1:9" x14ac:dyDescent="0.25">
      <c r="A178" s="605" t="s">
        <v>130</v>
      </c>
      <c r="B178" s="605"/>
      <c r="C178" s="605"/>
      <c r="D178" s="605"/>
      <c r="E178" s="605" t="str">
        <f>'ÇALIŞMA SAYFASI'!B36&amp;" kWe"</f>
        <v xml:space="preserve"> kWe</v>
      </c>
      <c r="F178" s="605"/>
      <c r="G178" s="605"/>
      <c r="H178" s="605"/>
      <c r="I178" s="605"/>
    </row>
    <row r="179" spans="1:9" x14ac:dyDescent="0.25">
      <c r="A179" s="842" t="s">
        <v>164</v>
      </c>
      <c r="B179" s="842"/>
      <c r="C179" s="842"/>
      <c r="D179" s="842"/>
      <c r="E179" s="605" t="str">
        <f>F27</f>
        <v>…………….../</v>
      </c>
      <c r="F179" s="605"/>
      <c r="G179" s="605"/>
      <c r="H179" s="605"/>
      <c r="I179" s="605"/>
    </row>
    <row r="180" spans="1:9" x14ac:dyDescent="0.25">
      <c r="A180" s="605" t="s">
        <v>131</v>
      </c>
      <c r="B180" s="605"/>
      <c r="C180" s="605"/>
      <c r="D180" s="605"/>
      <c r="E180" s="605" t="str">
        <f>F28</f>
        <v>………….. / Lisanssız Güneş Enerji Santrali</v>
      </c>
      <c r="F180" s="605"/>
      <c r="G180" s="605"/>
      <c r="H180" s="605"/>
      <c r="I180" s="605"/>
    </row>
    <row r="181" spans="1:9" x14ac:dyDescent="0.25">
      <c r="A181" s="838" t="str">
        <f>"Yukarıda mahiyet ve nev'i yazılı tesisatın bulunduğu mahale giderek kabul yönetmeliğinde yazılı deney ve incelemeleri yapan kurulumuz,"&amp;" müteakip ekli sayfalardaki sonuçlara dayanarak tesisin kabul edilebileceği kanaatine varmıştır. Tesisin işletmeye açılmasında teknik bir mahsur görülmemiş olduğundan gereken müsade "&amp;F36&amp;" tarihinde Heyet Başkanlığınca "&amp;'ÇALIŞMA SAYFASI'!B8&amp;" Valiliği'ne verilmiştir."</f>
        <v>Yukarıda mahiyet ve nev'i yazılı tesisatın bulunduğu mahale giderek kabul yönetmeliğinde yazılı deney ve incelemeleri yapan kurulumuz, müteakip ekli sayfalardaki sonuçlara dayanarak tesisin kabul edilebileceği kanaatine varmıştır. Tesisin işletmeye açılmasında teknik bir mahsur görülmemiş olduğundan gereken müsade  tarihinde Heyet Başkanlığınca …………… Valiliği'ne verilmiştir.</v>
      </c>
      <c r="B181" s="838"/>
      <c r="C181" s="838"/>
      <c r="D181" s="838"/>
      <c r="E181" s="838"/>
      <c r="F181" s="838"/>
      <c r="G181" s="838"/>
      <c r="H181" s="838"/>
      <c r="I181" s="838"/>
    </row>
    <row r="182" spans="1:9" x14ac:dyDescent="0.25">
      <c r="A182" s="839"/>
      <c r="B182" s="839"/>
      <c r="C182" s="839"/>
      <c r="D182" s="839"/>
      <c r="E182" s="839"/>
      <c r="F182" s="839"/>
      <c r="G182" s="839"/>
      <c r="H182" s="839"/>
      <c r="I182" s="839"/>
    </row>
    <row r="183" spans="1:9" x14ac:dyDescent="0.25">
      <c r="A183" s="839"/>
      <c r="B183" s="839"/>
      <c r="C183" s="839"/>
      <c r="D183" s="839"/>
      <c r="E183" s="839"/>
      <c r="F183" s="839"/>
      <c r="G183" s="839"/>
      <c r="H183" s="839"/>
      <c r="I183" s="839"/>
    </row>
    <row r="184" spans="1:9" x14ac:dyDescent="0.25">
      <c r="A184" s="839"/>
      <c r="B184" s="839"/>
      <c r="C184" s="839"/>
      <c r="D184" s="839"/>
      <c r="E184" s="839"/>
      <c r="F184" s="839"/>
      <c r="G184" s="839"/>
      <c r="H184" s="839"/>
      <c r="I184" s="839"/>
    </row>
    <row r="185" spans="1:9" x14ac:dyDescent="0.25">
      <c r="A185" s="840" t="s">
        <v>167</v>
      </c>
      <c r="B185" s="840"/>
      <c r="C185" s="840"/>
      <c r="D185" s="840"/>
      <c r="E185" s="840"/>
      <c r="F185" s="840"/>
      <c r="G185" s="840"/>
      <c r="H185" s="840"/>
      <c r="I185" s="840"/>
    </row>
    <row r="186" spans="1:9" x14ac:dyDescent="0.25">
      <c r="A186" s="840"/>
      <c r="B186" s="840"/>
      <c r="C186" s="840"/>
      <c r="D186" s="840"/>
      <c r="E186" s="840"/>
      <c r="F186" s="840"/>
      <c r="G186" s="840"/>
      <c r="H186" s="840"/>
      <c r="I186" s="840"/>
    </row>
    <row r="187" spans="1:9" x14ac:dyDescent="0.25">
      <c r="A187" s="840"/>
      <c r="B187" s="840"/>
      <c r="C187" s="840"/>
      <c r="D187" s="840"/>
      <c r="E187" s="840"/>
      <c r="F187" s="840"/>
      <c r="G187" s="840"/>
      <c r="H187" s="840"/>
      <c r="I187" s="840"/>
    </row>
    <row r="188" spans="1:9" x14ac:dyDescent="0.25">
      <c r="A188" s="840"/>
      <c r="B188" s="840"/>
      <c r="C188" s="840"/>
      <c r="D188" s="840"/>
      <c r="E188" s="840"/>
      <c r="F188" s="840"/>
      <c r="G188" s="840"/>
      <c r="H188" s="840"/>
      <c r="I188" s="840"/>
    </row>
    <row r="189" spans="1:9" ht="15.75" thickBot="1" x14ac:dyDescent="0.3">
      <c r="A189" s="841"/>
      <c r="B189" s="841"/>
      <c r="C189" s="841"/>
      <c r="D189" s="841"/>
      <c r="E189" s="841"/>
      <c r="F189" s="841"/>
      <c r="G189" s="841"/>
      <c r="H189" s="841"/>
      <c r="I189" s="841"/>
    </row>
    <row r="190" spans="1:9" x14ac:dyDescent="0.25">
      <c r="A190" s="491"/>
      <c r="B190" s="492"/>
      <c r="C190" s="493"/>
      <c r="D190" s="491"/>
      <c r="E190" s="492"/>
      <c r="F190" s="493"/>
      <c r="G190" s="492"/>
      <c r="H190" s="492"/>
      <c r="I190" s="493"/>
    </row>
    <row r="191" spans="1:9" x14ac:dyDescent="0.25">
      <c r="A191" s="494"/>
      <c r="B191" s="495"/>
      <c r="C191" s="496"/>
      <c r="D191" s="494"/>
      <c r="E191" s="495"/>
      <c r="F191" s="496"/>
      <c r="G191" s="495"/>
      <c r="H191" s="495"/>
      <c r="I191" s="496"/>
    </row>
    <row r="192" spans="1:9" ht="15.75" thickBot="1" x14ac:dyDescent="0.3">
      <c r="A192" s="497"/>
      <c r="B192" s="498"/>
      <c r="C192" s="499"/>
      <c r="D192" s="497"/>
      <c r="E192" s="498"/>
      <c r="F192" s="499"/>
      <c r="G192" s="498"/>
      <c r="H192" s="498"/>
      <c r="I192" s="499"/>
    </row>
    <row r="193" spans="1:9" ht="15.75" x14ac:dyDescent="0.25">
      <c r="A193" s="523">
        <f>'GES TUTANAK '!A177</f>
        <v>0</v>
      </c>
      <c r="B193" s="524"/>
      <c r="C193" s="525"/>
      <c r="D193" s="523" t="str">
        <f>A159</f>
        <v>Üye</v>
      </c>
      <c r="E193" s="524"/>
      <c r="F193" s="525"/>
      <c r="G193" s="524" t="str">
        <f>A161</f>
        <v>Üye</v>
      </c>
      <c r="H193" s="524"/>
      <c r="I193" s="525"/>
    </row>
    <row r="194" spans="1:9" ht="15.75" x14ac:dyDescent="0.25">
      <c r="A194" s="338" t="str">
        <f>'ÇALIŞMA SAYFASI'!B71</f>
        <v>………………</v>
      </c>
      <c r="B194" s="334"/>
      <c r="C194" s="434"/>
      <c r="D194" s="338">
        <f>'ÇALIŞMA SAYFASI'!B68</f>
        <v>0</v>
      </c>
      <c r="E194" s="334"/>
      <c r="F194" s="434"/>
      <c r="G194" s="341">
        <f>'ÇALIŞMA SAYFASI'!B69</f>
        <v>0</v>
      </c>
      <c r="H194" s="334"/>
      <c r="I194" s="434"/>
    </row>
    <row r="195" spans="1:9" x14ac:dyDescent="0.25">
      <c r="A195" s="338"/>
      <c r="B195" s="339"/>
      <c r="C195" s="340"/>
      <c r="D195" s="338"/>
      <c r="E195" s="339"/>
      <c r="F195" s="340"/>
      <c r="G195" s="341"/>
      <c r="H195" s="339"/>
      <c r="I195" s="340"/>
    </row>
    <row r="196" spans="1:9" x14ac:dyDescent="0.25">
      <c r="A196" s="338"/>
      <c r="B196" s="339"/>
      <c r="C196" s="340"/>
      <c r="D196" s="338"/>
      <c r="E196" s="339"/>
      <c r="F196" s="340"/>
      <c r="G196" s="341"/>
      <c r="H196" s="339"/>
      <c r="I196" s="340"/>
    </row>
    <row r="197" spans="1:9" x14ac:dyDescent="0.25">
      <c r="A197" s="338"/>
      <c r="B197" s="339"/>
      <c r="C197" s="340"/>
      <c r="D197" s="338"/>
      <c r="E197" s="339"/>
      <c r="F197" s="340"/>
      <c r="G197" s="341"/>
      <c r="H197" s="339"/>
      <c r="I197" s="340"/>
    </row>
    <row r="198" spans="1:9" ht="16.5" thickBot="1" x14ac:dyDescent="0.3">
      <c r="A198" s="351" t="str">
        <f>A161</f>
        <v>Üye</v>
      </c>
      <c r="B198" s="352"/>
      <c r="C198" s="353"/>
      <c r="D198" s="351" t="str">
        <f>A162</f>
        <v>Üye</v>
      </c>
      <c r="E198" s="352"/>
      <c r="F198" s="353"/>
      <c r="G198" s="352" t="s">
        <v>11</v>
      </c>
      <c r="H198" s="352"/>
      <c r="I198" s="353"/>
    </row>
    <row r="199" spans="1:9" ht="16.5" thickBot="1" x14ac:dyDescent="0.3">
      <c r="A199" s="486" t="str">
        <f>'ÇALIŞMA SAYFASI'!B70</f>
        <v>AD-SOYAD</v>
      </c>
      <c r="B199" s="352"/>
      <c r="C199" s="353"/>
      <c r="D199" s="486" t="str">
        <f>'ÇALIŞMA SAYFASI'!B71</f>
        <v>………………</v>
      </c>
      <c r="E199" s="352"/>
      <c r="F199" s="353"/>
      <c r="G199" s="526" t="str">
        <f>'ÇALIŞMA SAYFASI'!B72</f>
        <v>……………...</v>
      </c>
      <c r="H199" s="352"/>
      <c r="I199" s="353"/>
    </row>
    <row r="200" spans="1:9" ht="19.5" thickBot="1" x14ac:dyDescent="0.35">
      <c r="A200" s="516" t="s">
        <v>20</v>
      </c>
      <c r="B200" s="516"/>
      <c r="C200" s="516"/>
      <c r="D200" s="516"/>
      <c r="E200" s="516"/>
      <c r="F200" s="516"/>
      <c r="G200" s="516"/>
      <c r="H200" s="516"/>
      <c r="I200" s="516"/>
    </row>
    <row r="201" spans="1:9" ht="16.5" thickBot="1" x14ac:dyDescent="0.3">
      <c r="A201" s="487" t="s">
        <v>21</v>
      </c>
      <c r="B201" s="488"/>
      <c r="C201" s="488"/>
      <c r="D201" s="488"/>
      <c r="E201" s="489"/>
      <c r="F201" s="487" t="s">
        <v>138</v>
      </c>
      <c r="G201" s="488"/>
      <c r="H201" s="488"/>
      <c r="I201" s="490"/>
    </row>
    <row r="202" spans="1:9" x14ac:dyDescent="0.25">
      <c r="A202" s="815">
        <v>1</v>
      </c>
      <c r="B202" s="817" t="str">
        <f>'ÇALIŞMA SAYFASI'!A60</f>
        <v>Dağıtım Planı</v>
      </c>
      <c r="C202" s="818"/>
      <c r="D202" s="818"/>
      <c r="E202" s="819"/>
      <c r="F202" s="817">
        <f>'ÇALIŞMA SAYFASI'!B60</f>
        <v>0</v>
      </c>
      <c r="G202" s="823"/>
      <c r="H202" s="823"/>
      <c r="I202" s="824"/>
    </row>
    <row r="203" spans="1:9" x14ac:dyDescent="0.25">
      <c r="A203" s="816"/>
      <c r="B203" s="729"/>
      <c r="C203" s="730"/>
      <c r="D203" s="730"/>
      <c r="E203" s="731"/>
      <c r="F203" s="825"/>
      <c r="G203" s="288"/>
      <c r="H203" s="288"/>
      <c r="I203" s="289"/>
    </row>
    <row r="204" spans="1:9" x14ac:dyDescent="0.25">
      <c r="A204" s="816"/>
      <c r="B204" s="729"/>
      <c r="C204" s="730"/>
      <c r="D204" s="730"/>
      <c r="E204" s="731"/>
      <c r="F204" s="825"/>
      <c r="G204" s="288"/>
      <c r="H204" s="288"/>
      <c r="I204" s="289"/>
    </row>
    <row r="205" spans="1:9" x14ac:dyDescent="0.25">
      <c r="A205" s="816"/>
      <c r="B205" s="729"/>
      <c r="C205" s="730"/>
      <c r="D205" s="730"/>
      <c r="E205" s="731"/>
      <c r="F205" s="825"/>
      <c r="G205" s="288"/>
      <c r="H205" s="288"/>
      <c r="I205" s="289"/>
    </row>
    <row r="206" spans="1:9" x14ac:dyDescent="0.25">
      <c r="A206" s="816"/>
      <c r="B206" s="729"/>
      <c r="C206" s="730"/>
      <c r="D206" s="730"/>
      <c r="E206" s="731"/>
      <c r="F206" s="825"/>
      <c r="G206" s="288"/>
      <c r="H206" s="288"/>
      <c r="I206" s="289"/>
    </row>
    <row r="207" spans="1:9" x14ac:dyDescent="0.25">
      <c r="A207" s="816"/>
      <c r="B207" s="729"/>
      <c r="C207" s="730"/>
      <c r="D207" s="730"/>
      <c r="E207" s="731"/>
      <c r="F207" s="825"/>
      <c r="G207" s="288"/>
      <c r="H207" s="288"/>
      <c r="I207" s="289"/>
    </row>
    <row r="208" spans="1:9" x14ac:dyDescent="0.25">
      <c r="A208" s="816"/>
      <c r="B208" s="729"/>
      <c r="C208" s="730"/>
      <c r="D208" s="730"/>
      <c r="E208" s="731"/>
      <c r="F208" s="825"/>
      <c r="G208" s="288"/>
      <c r="H208" s="288"/>
      <c r="I208" s="289"/>
    </row>
    <row r="209" spans="1:9" x14ac:dyDescent="0.25">
      <c r="A209" s="816"/>
      <c r="B209" s="729"/>
      <c r="C209" s="730"/>
      <c r="D209" s="730"/>
      <c r="E209" s="731"/>
      <c r="F209" s="825"/>
      <c r="G209" s="288"/>
      <c r="H209" s="288"/>
      <c r="I209" s="289"/>
    </row>
    <row r="210" spans="1:9" x14ac:dyDescent="0.25">
      <c r="A210" s="816"/>
      <c r="B210" s="729"/>
      <c r="C210" s="730"/>
      <c r="D210" s="730"/>
      <c r="E210" s="731"/>
      <c r="F210" s="825"/>
      <c r="G210" s="288"/>
      <c r="H210" s="288"/>
      <c r="I210" s="289"/>
    </row>
    <row r="211" spans="1:9" x14ac:dyDescent="0.25">
      <c r="A211" s="816"/>
      <c r="B211" s="729"/>
      <c r="C211" s="730"/>
      <c r="D211" s="730"/>
      <c r="E211" s="731"/>
      <c r="F211" s="825"/>
      <c r="G211" s="288"/>
      <c r="H211" s="288"/>
      <c r="I211" s="289"/>
    </row>
    <row r="212" spans="1:9" x14ac:dyDescent="0.25">
      <c r="A212" s="816"/>
      <c r="B212" s="729"/>
      <c r="C212" s="730"/>
      <c r="D212" s="730"/>
      <c r="E212" s="731"/>
      <c r="F212" s="825"/>
      <c r="G212" s="288"/>
      <c r="H212" s="288"/>
      <c r="I212" s="289"/>
    </row>
    <row r="213" spans="1:9" x14ac:dyDescent="0.25">
      <c r="A213" s="816"/>
      <c r="B213" s="729"/>
      <c r="C213" s="730"/>
      <c r="D213" s="730"/>
      <c r="E213" s="731"/>
      <c r="F213" s="825"/>
      <c r="G213" s="288"/>
      <c r="H213" s="288"/>
      <c r="I213" s="289"/>
    </row>
    <row r="214" spans="1:9" x14ac:dyDescent="0.25">
      <c r="A214" s="816"/>
      <c r="B214" s="729"/>
      <c r="C214" s="730"/>
      <c r="D214" s="730"/>
      <c r="E214" s="731"/>
      <c r="F214" s="825"/>
      <c r="G214" s="288"/>
      <c r="H214" s="288"/>
      <c r="I214" s="289"/>
    </row>
    <row r="215" spans="1:9" x14ac:dyDescent="0.25">
      <c r="A215" s="816"/>
      <c r="B215" s="729"/>
      <c r="C215" s="730"/>
      <c r="D215" s="730"/>
      <c r="E215" s="731"/>
      <c r="F215" s="825"/>
      <c r="G215" s="288"/>
      <c r="H215" s="288"/>
      <c r="I215" s="289"/>
    </row>
    <row r="216" spans="1:9" x14ac:dyDescent="0.25">
      <c r="A216" s="816"/>
      <c r="B216" s="729"/>
      <c r="C216" s="730"/>
      <c r="D216" s="730"/>
      <c r="E216" s="731"/>
      <c r="F216" s="825"/>
      <c r="G216" s="288"/>
      <c r="H216" s="288"/>
      <c r="I216" s="289"/>
    </row>
    <row r="217" spans="1:9" x14ac:dyDescent="0.25">
      <c r="A217" s="816"/>
      <c r="B217" s="729"/>
      <c r="C217" s="730"/>
      <c r="D217" s="730"/>
      <c r="E217" s="731"/>
      <c r="F217" s="825"/>
      <c r="G217" s="288"/>
      <c r="H217" s="288"/>
      <c r="I217" s="289"/>
    </row>
    <row r="218" spans="1:9" x14ac:dyDescent="0.25">
      <c r="A218" s="816"/>
      <c r="B218" s="729"/>
      <c r="C218" s="730"/>
      <c r="D218" s="730"/>
      <c r="E218" s="731"/>
      <c r="F218" s="825"/>
      <c r="G218" s="288"/>
      <c r="H218" s="288"/>
      <c r="I218" s="289"/>
    </row>
    <row r="219" spans="1:9" x14ac:dyDescent="0.25">
      <c r="A219" s="816"/>
      <c r="B219" s="729"/>
      <c r="C219" s="730"/>
      <c r="D219" s="730"/>
      <c r="E219" s="731"/>
      <c r="F219" s="825"/>
      <c r="G219" s="288"/>
      <c r="H219" s="288"/>
      <c r="I219" s="289"/>
    </row>
    <row r="220" spans="1:9" x14ac:dyDescent="0.25">
      <c r="A220" s="816"/>
      <c r="B220" s="729"/>
      <c r="C220" s="730"/>
      <c r="D220" s="730"/>
      <c r="E220" s="731"/>
      <c r="F220" s="825"/>
      <c r="G220" s="288"/>
      <c r="H220" s="288"/>
      <c r="I220" s="289"/>
    </row>
    <row r="221" spans="1:9" x14ac:dyDescent="0.25">
      <c r="A221" s="816"/>
      <c r="B221" s="729"/>
      <c r="C221" s="730"/>
      <c r="D221" s="730"/>
      <c r="E221" s="731"/>
      <c r="F221" s="825"/>
      <c r="G221" s="288"/>
      <c r="H221" s="288"/>
      <c r="I221" s="289"/>
    </row>
    <row r="222" spans="1:9" x14ac:dyDescent="0.25">
      <c r="A222" s="104"/>
      <c r="B222" s="729"/>
      <c r="C222" s="730"/>
      <c r="D222" s="730"/>
      <c r="E222" s="731"/>
      <c r="F222" s="825"/>
      <c r="G222" s="288"/>
      <c r="H222" s="288"/>
      <c r="I222" s="289"/>
    </row>
    <row r="223" spans="1:9" ht="15.75" thickBot="1" x14ac:dyDescent="0.3">
      <c r="A223" s="105"/>
      <c r="B223" s="820"/>
      <c r="C223" s="821"/>
      <c r="D223" s="821"/>
      <c r="E223" s="822"/>
      <c r="F223" s="826"/>
      <c r="G223" s="827"/>
      <c r="H223" s="827"/>
      <c r="I223" s="828"/>
    </row>
    <row r="224" spans="1:9" x14ac:dyDescent="0.25">
      <c r="A224" s="815">
        <v>2</v>
      </c>
      <c r="B224" s="817">
        <f>'ÇALIŞMA SAYFASI'!A61</f>
        <v>0</v>
      </c>
      <c r="C224" s="830"/>
      <c r="D224" s="830"/>
      <c r="E224" s="831"/>
      <c r="F224" s="817">
        <f>'ÇALIŞMA SAYFASI'!B61</f>
        <v>0</v>
      </c>
      <c r="G224" s="818"/>
      <c r="H224" s="818"/>
      <c r="I224" s="819"/>
    </row>
    <row r="225" spans="1:9" x14ac:dyDescent="0.25">
      <c r="A225" s="816"/>
      <c r="B225" s="832"/>
      <c r="C225" s="833"/>
      <c r="D225" s="833"/>
      <c r="E225" s="834"/>
      <c r="F225" s="729"/>
      <c r="G225" s="730"/>
      <c r="H225" s="730"/>
      <c r="I225" s="731"/>
    </row>
    <row r="226" spans="1:9" x14ac:dyDescent="0.25">
      <c r="A226" s="816"/>
      <c r="B226" s="832"/>
      <c r="C226" s="833"/>
      <c r="D226" s="833"/>
      <c r="E226" s="834"/>
      <c r="F226" s="729"/>
      <c r="G226" s="730"/>
      <c r="H226" s="730"/>
      <c r="I226" s="731"/>
    </row>
    <row r="227" spans="1:9" x14ac:dyDescent="0.25">
      <c r="A227" s="816"/>
      <c r="B227" s="832"/>
      <c r="C227" s="833"/>
      <c r="D227" s="833"/>
      <c r="E227" s="834"/>
      <c r="F227" s="729"/>
      <c r="G227" s="730"/>
      <c r="H227" s="730"/>
      <c r="I227" s="731"/>
    </row>
    <row r="228" spans="1:9" x14ac:dyDescent="0.25">
      <c r="A228" s="816"/>
      <c r="B228" s="832"/>
      <c r="C228" s="833"/>
      <c r="D228" s="833"/>
      <c r="E228" s="834"/>
      <c r="F228" s="729"/>
      <c r="G228" s="730"/>
      <c r="H228" s="730"/>
      <c r="I228" s="731"/>
    </row>
    <row r="229" spans="1:9" x14ac:dyDescent="0.25">
      <c r="A229" s="816"/>
      <c r="B229" s="832"/>
      <c r="C229" s="833"/>
      <c r="D229" s="833"/>
      <c r="E229" s="834"/>
      <c r="F229" s="729"/>
      <c r="G229" s="730"/>
      <c r="H229" s="730"/>
      <c r="I229" s="731"/>
    </row>
    <row r="230" spans="1:9" x14ac:dyDescent="0.25">
      <c r="A230" s="816"/>
      <c r="B230" s="832"/>
      <c r="C230" s="833"/>
      <c r="D230" s="833"/>
      <c r="E230" s="834"/>
      <c r="F230" s="729"/>
      <c r="G230" s="730"/>
      <c r="H230" s="730"/>
      <c r="I230" s="731"/>
    </row>
    <row r="231" spans="1:9" x14ac:dyDescent="0.25">
      <c r="A231" s="816"/>
      <c r="B231" s="832"/>
      <c r="C231" s="833"/>
      <c r="D231" s="833"/>
      <c r="E231" s="834"/>
      <c r="F231" s="729"/>
      <c r="G231" s="730"/>
      <c r="H231" s="730"/>
      <c r="I231" s="731"/>
    </row>
    <row r="232" spans="1:9" x14ac:dyDescent="0.25">
      <c r="A232" s="816"/>
      <c r="B232" s="832"/>
      <c r="C232" s="833"/>
      <c r="D232" s="833"/>
      <c r="E232" s="834"/>
      <c r="F232" s="729"/>
      <c r="G232" s="730"/>
      <c r="H232" s="730"/>
      <c r="I232" s="731"/>
    </row>
    <row r="233" spans="1:9" x14ac:dyDescent="0.25">
      <c r="A233" s="816"/>
      <c r="B233" s="832"/>
      <c r="C233" s="833"/>
      <c r="D233" s="833"/>
      <c r="E233" s="834"/>
      <c r="F233" s="729"/>
      <c r="G233" s="730"/>
      <c r="H233" s="730"/>
      <c r="I233" s="731"/>
    </row>
    <row r="234" spans="1:9" x14ac:dyDescent="0.25">
      <c r="A234" s="816"/>
      <c r="B234" s="832"/>
      <c r="C234" s="833"/>
      <c r="D234" s="833"/>
      <c r="E234" s="834"/>
      <c r="F234" s="729"/>
      <c r="G234" s="730"/>
      <c r="H234" s="730"/>
      <c r="I234" s="731"/>
    </row>
    <row r="235" spans="1:9" x14ac:dyDescent="0.25">
      <c r="A235" s="816"/>
      <c r="B235" s="832"/>
      <c r="C235" s="833"/>
      <c r="D235" s="833"/>
      <c r="E235" s="834"/>
      <c r="F235" s="729"/>
      <c r="G235" s="730"/>
      <c r="H235" s="730"/>
      <c r="I235" s="731"/>
    </row>
    <row r="236" spans="1:9" x14ac:dyDescent="0.25">
      <c r="A236" s="816"/>
      <c r="B236" s="832"/>
      <c r="C236" s="833"/>
      <c r="D236" s="833"/>
      <c r="E236" s="834"/>
      <c r="F236" s="729"/>
      <c r="G236" s="730"/>
      <c r="H236" s="730"/>
      <c r="I236" s="731"/>
    </row>
    <row r="237" spans="1:9" x14ac:dyDescent="0.25">
      <c r="A237" s="816"/>
      <c r="B237" s="832"/>
      <c r="C237" s="833"/>
      <c r="D237" s="833"/>
      <c r="E237" s="834"/>
      <c r="F237" s="729"/>
      <c r="G237" s="730"/>
      <c r="H237" s="730"/>
      <c r="I237" s="731"/>
    </row>
    <row r="238" spans="1:9" x14ac:dyDescent="0.25">
      <c r="A238" s="816"/>
      <c r="B238" s="832"/>
      <c r="C238" s="833"/>
      <c r="D238" s="833"/>
      <c r="E238" s="834"/>
      <c r="F238" s="729"/>
      <c r="G238" s="730"/>
      <c r="H238" s="730"/>
      <c r="I238" s="731"/>
    </row>
    <row r="239" spans="1:9" x14ac:dyDescent="0.25">
      <c r="A239" s="816"/>
      <c r="B239" s="832"/>
      <c r="C239" s="833"/>
      <c r="D239" s="833"/>
      <c r="E239" s="834"/>
      <c r="F239" s="729"/>
      <c r="G239" s="730"/>
      <c r="H239" s="730"/>
      <c r="I239" s="731"/>
    </row>
    <row r="240" spans="1:9" x14ac:dyDescent="0.25">
      <c r="A240" s="816"/>
      <c r="B240" s="832"/>
      <c r="C240" s="833"/>
      <c r="D240" s="833"/>
      <c r="E240" s="834"/>
      <c r="F240" s="729"/>
      <c r="G240" s="730"/>
      <c r="H240" s="730"/>
      <c r="I240" s="731"/>
    </row>
    <row r="241" spans="1:9" x14ac:dyDescent="0.25">
      <c r="A241" s="816"/>
      <c r="B241" s="832"/>
      <c r="C241" s="833"/>
      <c r="D241" s="833"/>
      <c r="E241" s="834"/>
      <c r="F241" s="729"/>
      <c r="G241" s="730"/>
      <c r="H241" s="730"/>
      <c r="I241" s="731"/>
    </row>
    <row r="242" spans="1:9" ht="15.75" thickBot="1" x14ac:dyDescent="0.3">
      <c r="A242" s="829"/>
      <c r="B242" s="835"/>
      <c r="C242" s="836"/>
      <c r="D242" s="836"/>
      <c r="E242" s="837"/>
      <c r="F242" s="820"/>
      <c r="G242" s="821"/>
      <c r="H242" s="821"/>
      <c r="I242" s="822"/>
    </row>
    <row r="243" spans="1:9" x14ac:dyDescent="0.25">
      <c r="A243" s="180"/>
      <c r="B243" s="180"/>
      <c r="C243" s="180"/>
      <c r="D243" s="180"/>
      <c r="E243" s="180"/>
      <c r="F243" s="180"/>
      <c r="G243" s="180"/>
      <c r="H243" s="180"/>
      <c r="I243" s="180"/>
    </row>
    <row r="244" spans="1:9" x14ac:dyDescent="0.25">
      <c r="A244" s="180"/>
      <c r="B244" s="180"/>
      <c r="C244" s="180"/>
      <c r="D244" s="180"/>
      <c r="E244" s="180"/>
      <c r="F244" s="180"/>
      <c r="G244" s="180"/>
      <c r="H244" s="180"/>
      <c r="I244" s="180"/>
    </row>
    <row r="245" spans="1:9" ht="15.75" thickBot="1" x14ac:dyDescent="0.3">
      <c r="A245" s="180"/>
      <c r="B245" s="180"/>
      <c r="C245" s="180"/>
      <c r="D245" s="180"/>
      <c r="E245" s="180"/>
      <c r="F245" s="180"/>
      <c r="G245" s="180"/>
      <c r="H245" s="180"/>
      <c r="I245" s="180"/>
    </row>
    <row r="246" spans="1:9" x14ac:dyDescent="0.25">
      <c r="A246" s="702"/>
      <c r="B246" s="703"/>
      <c r="C246" s="704"/>
      <c r="D246" s="702"/>
      <c r="E246" s="703"/>
      <c r="F246" s="704"/>
      <c r="G246" s="702"/>
      <c r="H246" s="703"/>
      <c r="I246" s="704"/>
    </row>
    <row r="247" spans="1:9" x14ac:dyDescent="0.25">
      <c r="A247" s="705"/>
      <c r="B247" s="706"/>
      <c r="C247" s="707"/>
      <c r="D247" s="705"/>
      <c r="E247" s="706"/>
      <c r="F247" s="707"/>
      <c r="G247" s="705"/>
      <c r="H247" s="706"/>
      <c r="I247" s="707"/>
    </row>
    <row r="248" spans="1:9" x14ac:dyDescent="0.25">
      <c r="A248" s="705"/>
      <c r="B248" s="706"/>
      <c r="C248" s="707"/>
      <c r="D248" s="705"/>
      <c r="E248" s="706"/>
      <c r="F248" s="707"/>
      <c r="G248" s="705"/>
      <c r="H248" s="706"/>
      <c r="I248" s="707"/>
    </row>
    <row r="249" spans="1:9" ht="16.5" thickBot="1" x14ac:dyDescent="0.3">
      <c r="A249" s="732" t="str">
        <f>A158</f>
        <v>Başkan</v>
      </c>
      <c r="B249" s="709"/>
      <c r="C249" s="710"/>
      <c r="D249" s="732" t="str">
        <f>A159</f>
        <v>Üye</v>
      </c>
      <c r="E249" s="709"/>
      <c r="F249" s="710"/>
      <c r="G249" s="732" t="str">
        <f>A160</f>
        <v>Üye</v>
      </c>
      <c r="H249" s="709"/>
      <c r="I249" s="710"/>
    </row>
    <row r="250" spans="1:9" ht="16.5" thickBot="1" x14ac:dyDescent="0.3">
      <c r="A250" s="708" t="str">
        <f>'ÇALIŞMA SAYFASI'!B71</f>
        <v>………………</v>
      </c>
      <c r="B250" s="709"/>
      <c r="C250" s="710"/>
      <c r="D250" s="708" t="str">
        <f>'ÇALIŞMA SAYFASI'!B72</f>
        <v>……………...</v>
      </c>
      <c r="E250" s="709"/>
      <c r="F250" s="710"/>
      <c r="G250" s="708" t="str">
        <f>'ÇALIŞMA SAYFASI'!B73</f>
        <v>……………...</v>
      </c>
      <c r="H250" s="709"/>
      <c r="I250" s="710"/>
    </row>
    <row r="251" spans="1:9" x14ac:dyDescent="0.25">
      <c r="A251" s="523"/>
      <c r="B251" s="524"/>
      <c r="C251" s="525"/>
      <c r="D251" s="523"/>
      <c r="E251" s="524"/>
      <c r="F251" s="525"/>
      <c r="G251" s="523"/>
      <c r="H251" s="524"/>
      <c r="I251" s="525"/>
    </row>
    <row r="252" spans="1:9" x14ac:dyDescent="0.25">
      <c r="A252" s="687"/>
      <c r="B252" s="688"/>
      <c r="C252" s="689"/>
      <c r="D252" s="687"/>
      <c r="E252" s="688"/>
      <c r="F252" s="689"/>
      <c r="G252" s="687"/>
      <c r="H252" s="688"/>
      <c r="I252" s="689"/>
    </row>
    <row r="253" spans="1:9" x14ac:dyDescent="0.25">
      <c r="A253" s="687"/>
      <c r="B253" s="688"/>
      <c r="C253" s="689"/>
      <c r="D253" s="687"/>
      <c r="E253" s="688"/>
      <c r="F253" s="689"/>
      <c r="G253" s="687"/>
      <c r="H253" s="688"/>
      <c r="I253" s="689"/>
    </row>
    <row r="254" spans="1:9" ht="16.5" thickBot="1" x14ac:dyDescent="0.3">
      <c r="A254" s="732" t="str">
        <f>A161</f>
        <v>Üye</v>
      </c>
      <c r="B254" s="709"/>
      <c r="C254" s="710"/>
      <c r="D254" s="732" t="str">
        <f>A162</f>
        <v>Üye</v>
      </c>
      <c r="E254" s="709"/>
      <c r="F254" s="710"/>
      <c r="G254" s="732" t="str">
        <f>G198</f>
        <v>Üye</v>
      </c>
      <c r="H254" s="709"/>
      <c r="I254" s="710"/>
    </row>
    <row r="255" spans="1:9" ht="16.5" thickBot="1" x14ac:dyDescent="0.3">
      <c r="A255" s="708" t="str">
        <f>'ÇALIŞMA SAYFASI'!B74</f>
        <v>……………...</v>
      </c>
      <c r="B255" s="709"/>
      <c r="C255" s="710"/>
      <c r="D255" s="708" t="str">
        <f>'ÇALIŞMA SAYFASI'!B75</f>
        <v>……………...</v>
      </c>
      <c r="E255" s="709"/>
      <c r="F255" s="710"/>
      <c r="G255" s="708">
        <f>'ÇALIŞMA SAYFASI'!B76</f>
        <v>0</v>
      </c>
      <c r="H255" s="709"/>
      <c r="I255" s="710"/>
    </row>
    <row r="256" spans="1:9" ht="19.5" thickBot="1" x14ac:dyDescent="0.35">
      <c r="A256" s="803" t="s">
        <v>20</v>
      </c>
      <c r="B256" s="804"/>
      <c r="C256" s="804"/>
      <c r="D256" s="804"/>
      <c r="E256" s="804"/>
      <c r="F256" s="804"/>
      <c r="G256" s="804"/>
      <c r="H256" s="804"/>
      <c r="I256" s="805"/>
    </row>
    <row r="257" spans="1:9" ht="16.5" thickBot="1" x14ac:dyDescent="0.3">
      <c r="A257" s="188" t="s">
        <v>202</v>
      </c>
      <c r="B257" s="806" t="s">
        <v>21</v>
      </c>
      <c r="C257" s="807"/>
      <c r="D257" s="807"/>
      <c r="E257" s="808"/>
      <c r="F257" s="809" t="s">
        <v>138</v>
      </c>
      <c r="G257" s="810"/>
      <c r="H257" s="810"/>
      <c r="I257" s="811"/>
    </row>
    <row r="258" spans="1:9" x14ac:dyDescent="0.25">
      <c r="A258" s="812">
        <v>7</v>
      </c>
      <c r="B258" s="774" t="s">
        <v>218</v>
      </c>
      <c r="C258" s="775"/>
      <c r="D258" s="775"/>
      <c r="E258" s="776"/>
      <c r="F258" s="774" t="s">
        <v>217</v>
      </c>
      <c r="G258" s="775"/>
      <c r="H258" s="775"/>
      <c r="I258" s="776"/>
    </row>
    <row r="259" spans="1:9" x14ac:dyDescent="0.25">
      <c r="A259" s="813"/>
      <c r="B259" s="777"/>
      <c r="C259" s="778"/>
      <c r="D259" s="778"/>
      <c r="E259" s="779"/>
      <c r="F259" s="777"/>
      <c r="G259" s="778"/>
      <c r="H259" s="778"/>
      <c r="I259" s="779"/>
    </row>
    <row r="260" spans="1:9" x14ac:dyDescent="0.25">
      <c r="A260" s="813"/>
      <c r="B260" s="777"/>
      <c r="C260" s="778"/>
      <c r="D260" s="778"/>
      <c r="E260" s="779"/>
      <c r="F260" s="777"/>
      <c r="G260" s="778"/>
      <c r="H260" s="778"/>
      <c r="I260" s="779"/>
    </row>
    <row r="261" spans="1:9" x14ac:dyDescent="0.25">
      <c r="A261" s="813"/>
      <c r="B261" s="777"/>
      <c r="C261" s="778"/>
      <c r="D261" s="778"/>
      <c r="E261" s="779"/>
      <c r="F261" s="777"/>
      <c r="G261" s="778"/>
      <c r="H261" s="778"/>
      <c r="I261" s="779"/>
    </row>
    <row r="262" spans="1:9" x14ac:dyDescent="0.25">
      <c r="A262" s="813"/>
      <c r="B262" s="777"/>
      <c r="C262" s="778"/>
      <c r="D262" s="778"/>
      <c r="E262" s="779"/>
      <c r="F262" s="777"/>
      <c r="G262" s="778"/>
      <c r="H262" s="778"/>
      <c r="I262" s="779"/>
    </row>
    <row r="263" spans="1:9" x14ac:dyDescent="0.25">
      <c r="A263" s="813"/>
      <c r="B263" s="777"/>
      <c r="C263" s="778"/>
      <c r="D263" s="778"/>
      <c r="E263" s="779"/>
      <c r="F263" s="777"/>
      <c r="G263" s="778"/>
      <c r="H263" s="778"/>
      <c r="I263" s="779"/>
    </row>
    <row r="264" spans="1:9" x14ac:dyDescent="0.25">
      <c r="A264" s="813"/>
      <c r="B264" s="777"/>
      <c r="C264" s="778"/>
      <c r="D264" s="778"/>
      <c r="E264" s="779"/>
      <c r="F264" s="777"/>
      <c r="G264" s="778"/>
      <c r="H264" s="778"/>
      <c r="I264" s="779"/>
    </row>
    <row r="265" spans="1:9" x14ac:dyDescent="0.25">
      <c r="A265" s="813"/>
      <c r="B265" s="777"/>
      <c r="C265" s="778"/>
      <c r="D265" s="778"/>
      <c r="E265" s="779"/>
      <c r="F265" s="777"/>
      <c r="G265" s="778"/>
      <c r="H265" s="778"/>
      <c r="I265" s="779"/>
    </row>
    <row r="266" spans="1:9" x14ac:dyDescent="0.25">
      <c r="A266" s="813"/>
      <c r="B266" s="777"/>
      <c r="C266" s="778"/>
      <c r="D266" s="778"/>
      <c r="E266" s="779"/>
      <c r="F266" s="777"/>
      <c r="G266" s="778"/>
      <c r="H266" s="778"/>
      <c r="I266" s="779"/>
    </row>
    <row r="267" spans="1:9" x14ac:dyDescent="0.25">
      <c r="A267" s="813"/>
      <c r="B267" s="777"/>
      <c r="C267" s="778"/>
      <c r="D267" s="778"/>
      <c r="E267" s="779"/>
      <c r="F267" s="777"/>
      <c r="G267" s="778"/>
      <c r="H267" s="778"/>
      <c r="I267" s="779"/>
    </row>
    <row r="268" spans="1:9" ht="24.6" customHeight="1" thickBot="1" x14ac:dyDescent="0.3">
      <c r="A268" s="814"/>
      <c r="B268" s="780"/>
      <c r="C268" s="781"/>
      <c r="D268" s="781"/>
      <c r="E268" s="782"/>
      <c r="F268" s="780"/>
      <c r="G268" s="781"/>
      <c r="H268" s="781"/>
      <c r="I268" s="782"/>
    </row>
    <row r="269" spans="1:9" x14ac:dyDescent="0.25">
      <c r="A269" s="762">
        <v>8</v>
      </c>
      <c r="B269" s="794"/>
      <c r="C269" s="795"/>
      <c r="D269" s="795"/>
      <c r="E269" s="796"/>
      <c r="F269" s="794"/>
      <c r="G269" s="795"/>
      <c r="H269" s="795"/>
      <c r="I269" s="796"/>
    </row>
    <row r="270" spans="1:9" x14ac:dyDescent="0.25">
      <c r="A270" s="763"/>
      <c r="B270" s="797"/>
      <c r="C270" s="798"/>
      <c r="D270" s="798"/>
      <c r="E270" s="799"/>
      <c r="F270" s="797"/>
      <c r="G270" s="798"/>
      <c r="H270" s="798"/>
      <c r="I270" s="799"/>
    </row>
    <row r="271" spans="1:9" x14ac:dyDescent="0.25">
      <c r="A271" s="763"/>
      <c r="B271" s="797"/>
      <c r="C271" s="798"/>
      <c r="D271" s="798"/>
      <c r="E271" s="799"/>
      <c r="F271" s="797"/>
      <c r="G271" s="798"/>
      <c r="H271" s="798"/>
      <c r="I271" s="799"/>
    </row>
    <row r="272" spans="1:9" x14ac:dyDescent="0.25">
      <c r="A272" s="763"/>
      <c r="B272" s="797"/>
      <c r="C272" s="798"/>
      <c r="D272" s="798"/>
      <c r="E272" s="799"/>
      <c r="F272" s="797"/>
      <c r="G272" s="798"/>
      <c r="H272" s="798"/>
      <c r="I272" s="799"/>
    </row>
    <row r="273" spans="1:9" x14ac:dyDescent="0.25">
      <c r="A273" s="763"/>
      <c r="B273" s="797"/>
      <c r="C273" s="798"/>
      <c r="D273" s="798"/>
      <c r="E273" s="799"/>
      <c r="F273" s="797"/>
      <c r="G273" s="798"/>
      <c r="H273" s="798"/>
      <c r="I273" s="799"/>
    </row>
    <row r="274" spans="1:9" x14ac:dyDescent="0.25">
      <c r="A274" s="763"/>
      <c r="B274" s="797"/>
      <c r="C274" s="798"/>
      <c r="D274" s="798"/>
      <c r="E274" s="799"/>
      <c r="F274" s="797"/>
      <c r="G274" s="798"/>
      <c r="H274" s="798"/>
      <c r="I274" s="799"/>
    </row>
    <row r="275" spans="1:9" x14ac:dyDescent="0.25">
      <c r="A275" s="763"/>
      <c r="B275" s="797"/>
      <c r="C275" s="798"/>
      <c r="D275" s="798"/>
      <c r="E275" s="799"/>
      <c r="F275" s="797"/>
      <c r="G275" s="798"/>
      <c r="H275" s="798"/>
      <c r="I275" s="799"/>
    </row>
    <row r="276" spans="1:9" x14ac:dyDescent="0.25">
      <c r="A276" s="763"/>
      <c r="B276" s="797"/>
      <c r="C276" s="798"/>
      <c r="D276" s="798"/>
      <c r="E276" s="799"/>
      <c r="F276" s="797"/>
      <c r="G276" s="798"/>
      <c r="H276" s="798"/>
      <c r="I276" s="799"/>
    </row>
    <row r="277" spans="1:9" x14ac:dyDescent="0.25">
      <c r="A277" s="763"/>
      <c r="B277" s="797"/>
      <c r="C277" s="798"/>
      <c r="D277" s="798"/>
      <c r="E277" s="799"/>
      <c r="F277" s="797"/>
      <c r="G277" s="798"/>
      <c r="H277" s="798"/>
      <c r="I277" s="799"/>
    </row>
    <row r="278" spans="1:9" x14ac:dyDescent="0.25">
      <c r="A278" s="763"/>
      <c r="B278" s="797"/>
      <c r="C278" s="798"/>
      <c r="D278" s="798"/>
      <c r="E278" s="799"/>
      <c r="F278" s="797"/>
      <c r="G278" s="798"/>
      <c r="H278" s="798"/>
      <c r="I278" s="799"/>
    </row>
    <row r="279" spans="1:9" x14ac:dyDescent="0.25">
      <c r="A279" s="763"/>
      <c r="B279" s="797"/>
      <c r="C279" s="798"/>
      <c r="D279" s="798"/>
      <c r="E279" s="799"/>
      <c r="F279" s="797"/>
      <c r="G279" s="798"/>
      <c r="H279" s="798"/>
      <c r="I279" s="799"/>
    </row>
    <row r="280" spans="1:9" x14ac:dyDescent="0.25">
      <c r="A280" s="763"/>
      <c r="B280" s="797"/>
      <c r="C280" s="798"/>
      <c r="D280" s="798"/>
      <c r="E280" s="799"/>
      <c r="F280" s="797"/>
      <c r="G280" s="798"/>
      <c r="H280" s="798"/>
      <c r="I280" s="799"/>
    </row>
    <row r="281" spans="1:9" x14ac:dyDescent="0.25">
      <c r="A281" s="763"/>
      <c r="B281" s="797"/>
      <c r="C281" s="798"/>
      <c r="D281" s="798"/>
      <c r="E281" s="799"/>
      <c r="F281" s="797"/>
      <c r="G281" s="798"/>
      <c r="H281" s="798"/>
      <c r="I281" s="799"/>
    </row>
    <row r="282" spans="1:9" x14ac:dyDescent="0.25">
      <c r="A282" s="763"/>
      <c r="B282" s="797"/>
      <c r="C282" s="798"/>
      <c r="D282" s="798"/>
      <c r="E282" s="799"/>
      <c r="F282" s="797"/>
      <c r="G282" s="798"/>
      <c r="H282" s="798"/>
      <c r="I282" s="799"/>
    </row>
    <row r="283" spans="1:9" x14ac:dyDescent="0.25">
      <c r="A283" s="763"/>
      <c r="B283" s="797"/>
      <c r="C283" s="798"/>
      <c r="D283" s="798"/>
      <c r="E283" s="799"/>
      <c r="F283" s="797"/>
      <c r="G283" s="798"/>
      <c r="H283" s="798"/>
      <c r="I283" s="799"/>
    </row>
    <row r="284" spans="1:9" x14ac:dyDescent="0.25">
      <c r="A284" s="763"/>
      <c r="B284" s="797"/>
      <c r="C284" s="798"/>
      <c r="D284" s="798"/>
      <c r="E284" s="799"/>
      <c r="F284" s="797"/>
      <c r="G284" s="798"/>
      <c r="H284" s="798"/>
      <c r="I284" s="799"/>
    </row>
    <row r="285" spans="1:9" x14ac:dyDescent="0.25">
      <c r="A285" s="763"/>
      <c r="B285" s="797"/>
      <c r="C285" s="798"/>
      <c r="D285" s="798"/>
      <c r="E285" s="799"/>
      <c r="F285" s="797"/>
      <c r="G285" s="798"/>
      <c r="H285" s="798"/>
      <c r="I285" s="799"/>
    </row>
    <row r="286" spans="1:9" x14ac:dyDescent="0.25">
      <c r="A286" s="763"/>
      <c r="B286" s="797"/>
      <c r="C286" s="798"/>
      <c r="D286" s="798"/>
      <c r="E286" s="799"/>
      <c r="F286" s="797"/>
      <c r="G286" s="798"/>
      <c r="H286" s="798"/>
      <c r="I286" s="799"/>
    </row>
    <row r="287" spans="1:9" x14ac:dyDescent="0.25">
      <c r="A287" s="763"/>
      <c r="B287" s="797"/>
      <c r="C287" s="798"/>
      <c r="D287" s="798"/>
      <c r="E287" s="799"/>
      <c r="F287" s="797"/>
      <c r="G287" s="798"/>
      <c r="H287" s="798"/>
      <c r="I287" s="799"/>
    </row>
    <row r="288" spans="1:9" x14ac:dyDescent="0.25">
      <c r="A288" s="763"/>
      <c r="B288" s="797"/>
      <c r="C288" s="798"/>
      <c r="D288" s="798"/>
      <c r="E288" s="799"/>
      <c r="F288" s="797"/>
      <c r="G288" s="798"/>
      <c r="H288" s="798"/>
      <c r="I288" s="799"/>
    </row>
    <row r="289" spans="1:9" x14ac:dyDescent="0.25">
      <c r="A289" s="763"/>
      <c r="B289" s="797"/>
      <c r="C289" s="798"/>
      <c r="D289" s="798"/>
      <c r="E289" s="799"/>
      <c r="F289" s="797"/>
      <c r="G289" s="798"/>
      <c r="H289" s="798"/>
      <c r="I289" s="799"/>
    </row>
    <row r="290" spans="1:9" x14ac:dyDescent="0.25">
      <c r="A290" s="763"/>
      <c r="B290" s="797"/>
      <c r="C290" s="798"/>
      <c r="D290" s="798"/>
      <c r="E290" s="799"/>
      <c r="F290" s="797"/>
      <c r="G290" s="798"/>
      <c r="H290" s="798"/>
      <c r="I290" s="799"/>
    </row>
    <row r="291" spans="1:9" x14ac:dyDescent="0.25">
      <c r="A291" s="763"/>
      <c r="B291" s="797"/>
      <c r="C291" s="798"/>
      <c r="D291" s="798"/>
      <c r="E291" s="799"/>
      <c r="F291" s="797"/>
      <c r="G291" s="798"/>
      <c r="H291" s="798"/>
      <c r="I291" s="799"/>
    </row>
    <row r="292" spans="1:9" x14ac:dyDescent="0.25">
      <c r="A292" s="763"/>
      <c r="B292" s="797"/>
      <c r="C292" s="798"/>
      <c r="D292" s="798"/>
      <c r="E292" s="799"/>
      <c r="F292" s="797"/>
      <c r="G292" s="798"/>
      <c r="H292" s="798"/>
      <c r="I292" s="799"/>
    </row>
    <row r="293" spans="1:9" x14ac:dyDescent="0.25">
      <c r="A293" s="763"/>
      <c r="B293" s="797"/>
      <c r="C293" s="798"/>
      <c r="D293" s="798"/>
      <c r="E293" s="799"/>
      <c r="F293" s="797"/>
      <c r="G293" s="798"/>
      <c r="H293" s="798"/>
      <c r="I293" s="799"/>
    </row>
    <row r="294" spans="1:9" x14ac:dyDescent="0.25">
      <c r="A294" s="763"/>
      <c r="B294" s="797"/>
      <c r="C294" s="798"/>
      <c r="D294" s="798"/>
      <c r="E294" s="799"/>
      <c r="F294" s="797"/>
      <c r="G294" s="798"/>
      <c r="H294" s="798"/>
      <c r="I294" s="799"/>
    </row>
    <row r="295" spans="1:9" x14ac:dyDescent="0.25">
      <c r="A295" s="763"/>
      <c r="B295" s="797"/>
      <c r="C295" s="798"/>
      <c r="D295" s="798"/>
      <c r="E295" s="799"/>
      <c r="F295" s="797"/>
      <c r="G295" s="798"/>
      <c r="H295" s="798"/>
      <c r="I295" s="799"/>
    </row>
    <row r="296" spans="1:9" x14ac:dyDescent="0.25">
      <c r="A296" s="763"/>
      <c r="B296" s="797"/>
      <c r="C296" s="798"/>
      <c r="D296" s="798"/>
      <c r="E296" s="799"/>
      <c r="F296" s="797"/>
      <c r="G296" s="798"/>
      <c r="H296" s="798"/>
      <c r="I296" s="799"/>
    </row>
    <row r="297" spans="1:9" x14ac:dyDescent="0.25">
      <c r="A297" s="763"/>
      <c r="B297" s="797"/>
      <c r="C297" s="798"/>
      <c r="D297" s="798"/>
      <c r="E297" s="799"/>
      <c r="F297" s="797"/>
      <c r="G297" s="798"/>
      <c r="H297" s="798"/>
      <c r="I297" s="799"/>
    </row>
    <row r="298" spans="1:9" ht="15.75" thickBot="1" x14ac:dyDescent="0.3">
      <c r="A298" s="764"/>
      <c r="B298" s="800"/>
      <c r="C298" s="801"/>
      <c r="D298" s="801"/>
      <c r="E298" s="802"/>
      <c r="F298" s="800"/>
      <c r="G298" s="801"/>
      <c r="H298" s="801"/>
      <c r="I298" s="802"/>
    </row>
    <row r="299" spans="1:9" x14ac:dyDescent="0.25">
      <c r="A299" s="180"/>
      <c r="B299" s="180"/>
      <c r="C299" s="180"/>
      <c r="D299" s="180"/>
      <c r="E299" s="180"/>
      <c r="F299" s="180"/>
      <c r="G299" s="180"/>
      <c r="H299" s="180"/>
      <c r="I299" s="180"/>
    </row>
    <row r="300" spans="1:9" x14ac:dyDescent="0.25">
      <c r="A300" s="180"/>
      <c r="B300" s="180"/>
      <c r="C300" s="180"/>
      <c r="D300" s="180"/>
      <c r="E300" s="180"/>
      <c r="F300" s="180"/>
      <c r="G300" s="180"/>
      <c r="H300" s="180"/>
      <c r="I300" s="180"/>
    </row>
    <row r="301" spans="1:9" ht="15.75" thickBot="1" x14ac:dyDescent="0.3">
      <c r="A301" s="180"/>
      <c r="B301" s="180"/>
      <c r="C301" s="180"/>
      <c r="D301" s="180"/>
      <c r="E301" s="180"/>
      <c r="F301" s="180"/>
      <c r="G301" s="180"/>
      <c r="H301" s="180"/>
      <c r="I301" s="180"/>
    </row>
    <row r="302" spans="1:9" x14ac:dyDescent="0.25">
      <c r="A302" s="702"/>
      <c r="B302" s="703"/>
      <c r="C302" s="704"/>
      <c r="D302" s="702"/>
      <c r="E302" s="703"/>
      <c r="F302" s="704"/>
      <c r="G302" s="702"/>
      <c r="H302" s="703"/>
      <c r="I302" s="704"/>
    </row>
    <row r="303" spans="1:9" x14ac:dyDescent="0.25">
      <c r="A303" s="705"/>
      <c r="B303" s="706"/>
      <c r="C303" s="707"/>
      <c r="D303" s="705"/>
      <c r="E303" s="706"/>
      <c r="F303" s="707"/>
      <c r="G303" s="705"/>
      <c r="H303" s="706"/>
      <c r="I303" s="707"/>
    </row>
    <row r="304" spans="1:9" x14ac:dyDescent="0.25">
      <c r="A304" s="759"/>
      <c r="B304" s="760"/>
      <c r="C304" s="761"/>
      <c r="D304" s="705"/>
      <c r="E304" s="706"/>
      <c r="F304" s="707"/>
      <c r="G304" s="705"/>
      <c r="H304" s="706"/>
      <c r="I304" s="707"/>
    </row>
    <row r="305" spans="1:9" ht="16.5" thickBot="1" x14ac:dyDescent="0.3">
      <c r="A305" s="732" t="str">
        <f>A158</f>
        <v>Başkan</v>
      </c>
      <c r="B305" s="709"/>
      <c r="C305" s="710"/>
      <c r="D305" s="732" t="s">
        <v>11</v>
      </c>
      <c r="E305" s="709"/>
      <c r="F305" s="710"/>
      <c r="G305" s="732" t="s">
        <v>11</v>
      </c>
      <c r="H305" s="709"/>
      <c r="I305" s="710"/>
    </row>
    <row r="306" spans="1:9" ht="16.5" thickBot="1" x14ac:dyDescent="0.3">
      <c r="A306" s="753" t="str">
        <f>'ÇALIŞMA SAYFASI'!B71</f>
        <v>………………</v>
      </c>
      <c r="B306" s="754"/>
      <c r="C306" s="755"/>
      <c r="D306" s="753" t="str">
        <f>'ÇALIŞMA SAYFASI'!B72</f>
        <v>……………...</v>
      </c>
      <c r="E306" s="754"/>
      <c r="F306" s="755"/>
      <c r="G306" s="753" t="str">
        <f>'ÇALIŞMA SAYFASI'!B73</f>
        <v>……………...</v>
      </c>
      <c r="H306" s="754"/>
      <c r="I306" s="755"/>
    </row>
    <row r="307" spans="1:9" x14ac:dyDescent="0.25">
      <c r="A307" s="523"/>
      <c r="B307" s="524"/>
      <c r="C307" s="525"/>
      <c r="D307" s="523"/>
      <c r="E307" s="524"/>
      <c r="F307" s="525"/>
      <c r="G307" s="523"/>
      <c r="H307" s="524"/>
      <c r="I307" s="525"/>
    </row>
    <row r="308" spans="1:9" x14ac:dyDescent="0.25">
      <c r="A308" s="687"/>
      <c r="B308" s="688"/>
      <c r="C308" s="689"/>
      <c r="D308" s="687"/>
      <c r="E308" s="688"/>
      <c r="F308" s="689"/>
      <c r="G308" s="687"/>
      <c r="H308" s="688"/>
      <c r="I308" s="689"/>
    </row>
    <row r="309" spans="1:9" x14ac:dyDescent="0.25">
      <c r="A309" s="756"/>
      <c r="B309" s="757"/>
      <c r="C309" s="758"/>
      <c r="D309" s="687"/>
      <c r="E309" s="688"/>
      <c r="F309" s="689"/>
      <c r="G309" s="687"/>
      <c r="H309" s="688"/>
      <c r="I309" s="689"/>
    </row>
    <row r="310" spans="1:9" ht="16.5" thickBot="1" x14ac:dyDescent="0.3">
      <c r="A310" s="732" t="s">
        <v>11</v>
      </c>
      <c r="B310" s="709"/>
      <c r="C310" s="710"/>
      <c r="D310" s="732" t="s">
        <v>11</v>
      </c>
      <c r="E310" s="709"/>
      <c r="F310" s="710"/>
      <c r="G310" s="732" t="s">
        <v>173</v>
      </c>
      <c r="H310" s="709"/>
      <c r="I310" s="710"/>
    </row>
    <row r="311" spans="1:9" ht="16.5" thickBot="1" x14ac:dyDescent="0.3">
      <c r="A311" s="753" t="str">
        <f>'ÇALIŞMA SAYFASI'!B74</f>
        <v>……………...</v>
      </c>
      <c r="B311" s="754"/>
      <c r="C311" s="755"/>
      <c r="D311" s="708" t="str">
        <f>'ÇALIŞMA SAYFASI'!B75</f>
        <v>……………...</v>
      </c>
      <c r="E311" s="709"/>
      <c r="F311" s="710"/>
      <c r="G311" s="708" t="s">
        <v>173</v>
      </c>
      <c r="H311" s="709"/>
      <c r="I311" s="710"/>
    </row>
    <row r="312" spans="1:9" ht="19.5" thickBot="1" x14ac:dyDescent="0.35">
      <c r="A312" s="516" t="s">
        <v>20</v>
      </c>
      <c r="B312" s="516"/>
      <c r="C312" s="516"/>
      <c r="D312" s="516"/>
      <c r="E312" s="516"/>
      <c r="F312" s="516"/>
      <c r="G312" s="516"/>
      <c r="H312" s="516"/>
      <c r="I312" s="516"/>
    </row>
    <row r="313" spans="1:9" ht="16.5" thickBot="1" x14ac:dyDescent="0.3">
      <c r="A313" s="189" t="s">
        <v>202</v>
      </c>
      <c r="B313" s="791" t="s">
        <v>21</v>
      </c>
      <c r="C313" s="792"/>
      <c r="D313" s="792"/>
      <c r="E313" s="793"/>
      <c r="F313" s="791" t="s">
        <v>138</v>
      </c>
      <c r="G313" s="792"/>
      <c r="H313" s="792"/>
      <c r="I313" s="793"/>
    </row>
    <row r="314" spans="1:9" x14ac:dyDescent="0.25">
      <c r="A314" s="762">
        <v>3</v>
      </c>
      <c r="B314" s="765" t="s">
        <v>209</v>
      </c>
      <c r="C314" s="766"/>
      <c r="D314" s="766"/>
      <c r="E314" s="767"/>
      <c r="F314" s="765" t="s">
        <v>210</v>
      </c>
      <c r="G314" s="766"/>
      <c r="H314" s="766"/>
      <c r="I314" s="767"/>
    </row>
    <row r="315" spans="1:9" x14ac:dyDescent="0.25">
      <c r="A315" s="763"/>
      <c r="B315" s="768"/>
      <c r="C315" s="769"/>
      <c r="D315" s="769"/>
      <c r="E315" s="770"/>
      <c r="F315" s="768"/>
      <c r="G315" s="769"/>
      <c r="H315" s="769"/>
      <c r="I315" s="770"/>
    </row>
    <row r="316" spans="1:9" x14ac:dyDescent="0.25">
      <c r="A316" s="763"/>
      <c r="B316" s="768"/>
      <c r="C316" s="769"/>
      <c r="D316" s="769"/>
      <c r="E316" s="770"/>
      <c r="F316" s="768"/>
      <c r="G316" s="769"/>
      <c r="H316" s="769"/>
      <c r="I316" s="770"/>
    </row>
    <row r="317" spans="1:9" x14ac:dyDescent="0.25">
      <c r="A317" s="763"/>
      <c r="B317" s="768"/>
      <c r="C317" s="769"/>
      <c r="D317" s="769"/>
      <c r="E317" s="770"/>
      <c r="F317" s="768"/>
      <c r="G317" s="769"/>
      <c r="H317" s="769"/>
      <c r="I317" s="770"/>
    </row>
    <row r="318" spans="1:9" x14ac:dyDescent="0.25">
      <c r="A318" s="763"/>
      <c r="B318" s="768"/>
      <c r="C318" s="769"/>
      <c r="D318" s="769"/>
      <c r="E318" s="770"/>
      <c r="F318" s="768"/>
      <c r="G318" s="769"/>
      <c r="H318" s="769"/>
      <c r="I318" s="770"/>
    </row>
    <row r="319" spans="1:9" x14ac:dyDescent="0.25">
      <c r="A319" s="763"/>
      <c r="B319" s="768"/>
      <c r="C319" s="769"/>
      <c r="D319" s="769"/>
      <c r="E319" s="770"/>
      <c r="F319" s="768"/>
      <c r="G319" s="769"/>
      <c r="H319" s="769"/>
      <c r="I319" s="770"/>
    </row>
    <row r="320" spans="1:9" x14ac:dyDescent="0.25">
      <c r="A320" s="763"/>
      <c r="B320" s="768"/>
      <c r="C320" s="769"/>
      <c r="D320" s="769"/>
      <c r="E320" s="770"/>
      <c r="F320" s="768"/>
      <c r="G320" s="769"/>
      <c r="H320" s="769"/>
      <c r="I320" s="770"/>
    </row>
    <row r="321" spans="1:9" x14ac:dyDescent="0.25">
      <c r="A321" s="763"/>
      <c r="B321" s="768"/>
      <c r="C321" s="769"/>
      <c r="D321" s="769"/>
      <c r="E321" s="770"/>
      <c r="F321" s="768"/>
      <c r="G321" s="769"/>
      <c r="H321" s="769"/>
      <c r="I321" s="770"/>
    </row>
    <row r="322" spans="1:9" x14ac:dyDescent="0.25">
      <c r="A322" s="763"/>
      <c r="B322" s="768"/>
      <c r="C322" s="769"/>
      <c r="D322" s="769"/>
      <c r="E322" s="770"/>
      <c r="F322" s="768"/>
      <c r="G322" s="769"/>
      <c r="H322" s="769"/>
      <c r="I322" s="770"/>
    </row>
    <row r="323" spans="1:9" ht="15.75" thickBot="1" x14ac:dyDescent="0.3">
      <c r="A323" s="764"/>
      <c r="B323" s="771"/>
      <c r="C323" s="772"/>
      <c r="D323" s="772"/>
      <c r="E323" s="773"/>
      <c r="F323" s="771"/>
      <c r="G323" s="772"/>
      <c r="H323" s="772"/>
      <c r="I323" s="773"/>
    </row>
    <row r="324" spans="1:9" x14ac:dyDescent="0.25">
      <c r="A324" s="762">
        <v>4</v>
      </c>
      <c r="B324" s="774" t="s">
        <v>211</v>
      </c>
      <c r="C324" s="783"/>
      <c r="D324" s="783"/>
      <c r="E324" s="784"/>
      <c r="F324" s="765" t="s">
        <v>212</v>
      </c>
      <c r="G324" s="766"/>
      <c r="H324" s="766"/>
      <c r="I324" s="767"/>
    </row>
    <row r="325" spans="1:9" x14ac:dyDescent="0.25">
      <c r="A325" s="763"/>
      <c r="B325" s="785"/>
      <c r="C325" s="786"/>
      <c r="D325" s="786"/>
      <c r="E325" s="787"/>
      <c r="F325" s="768"/>
      <c r="G325" s="769"/>
      <c r="H325" s="769"/>
      <c r="I325" s="770"/>
    </row>
    <row r="326" spans="1:9" x14ac:dyDescent="0.25">
      <c r="A326" s="763"/>
      <c r="B326" s="785"/>
      <c r="C326" s="786"/>
      <c r="D326" s="786"/>
      <c r="E326" s="787"/>
      <c r="F326" s="768"/>
      <c r="G326" s="769"/>
      <c r="H326" s="769"/>
      <c r="I326" s="770"/>
    </row>
    <row r="327" spans="1:9" x14ac:dyDescent="0.25">
      <c r="A327" s="763"/>
      <c r="B327" s="785"/>
      <c r="C327" s="786"/>
      <c r="D327" s="786"/>
      <c r="E327" s="787"/>
      <c r="F327" s="768"/>
      <c r="G327" s="769"/>
      <c r="H327" s="769"/>
      <c r="I327" s="770"/>
    </row>
    <row r="328" spans="1:9" x14ac:dyDescent="0.25">
      <c r="A328" s="763"/>
      <c r="B328" s="785"/>
      <c r="C328" s="786"/>
      <c r="D328" s="786"/>
      <c r="E328" s="787"/>
      <c r="F328" s="768"/>
      <c r="G328" s="769"/>
      <c r="H328" s="769"/>
      <c r="I328" s="770"/>
    </row>
    <row r="329" spans="1:9" x14ac:dyDescent="0.25">
      <c r="A329" s="763"/>
      <c r="B329" s="785"/>
      <c r="C329" s="786"/>
      <c r="D329" s="786"/>
      <c r="E329" s="787"/>
      <c r="F329" s="768"/>
      <c r="G329" s="769"/>
      <c r="H329" s="769"/>
      <c r="I329" s="770"/>
    </row>
    <row r="330" spans="1:9" x14ac:dyDescent="0.25">
      <c r="A330" s="763"/>
      <c r="B330" s="785"/>
      <c r="C330" s="786"/>
      <c r="D330" s="786"/>
      <c r="E330" s="787"/>
      <c r="F330" s="768"/>
      <c r="G330" s="769"/>
      <c r="H330" s="769"/>
      <c r="I330" s="770"/>
    </row>
    <row r="331" spans="1:9" x14ac:dyDescent="0.25">
      <c r="A331" s="763"/>
      <c r="B331" s="785"/>
      <c r="C331" s="786"/>
      <c r="D331" s="786"/>
      <c r="E331" s="787"/>
      <c r="F331" s="768"/>
      <c r="G331" s="769"/>
      <c r="H331" s="769"/>
      <c r="I331" s="770"/>
    </row>
    <row r="332" spans="1:9" x14ac:dyDescent="0.25">
      <c r="A332" s="763"/>
      <c r="B332" s="785"/>
      <c r="C332" s="786"/>
      <c r="D332" s="786"/>
      <c r="E332" s="787"/>
      <c r="F332" s="768"/>
      <c r="G332" s="769"/>
      <c r="H332" s="769"/>
      <c r="I332" s="770"/>
    </row>
    <row r="333" spans="1:9" ht="15.75" thickBot="1" x14ac:dyDescent="0.3">
      <c r="A333" s="764"/>
      <c r="B333" s="788"/>
      <c r="C333" s="789"/>
      <c r="D333" s="789"/>
      <c r="E333" s="790"/>
      <c r="F333" s="771"/>
      <c r="G333" s="772"/>
      <c r="H333" s="772"/>
      <c r="I333" s="773"/>
    </row>
    <row r="334" spans="1:9" x14ac:dyDescent="0.25">
      <c r="A334" s="762">
        <v>5</v>
      </c>
      <c r="B334" s="765" t="s">
        <v>213</v>
      </c>
      <c r="C334" s="766"/>
      <c r="D334" s="766"/>
      <c r="E334" s="767"/>
      <c r="F334" s="765" t="s">
        <v>214</v>
      </c>
      <c r="G334" s="766"/>
      <c r="H334" s="766"/>
      <c r="I334" s="767"/>
    </row>
    <row r="335" spans="1:9" x14ac:dyDescent="0.25">
      <c r="A335" s="763"/>
      <c r="B335" s="768"/>
      <c r="C335" s="769"/>
      <c r="D335" s="769"/>
      <c r="E335" s="770"/>
      <c r="F335" s="768"/>
      <c r="G335" s="769"/>
      <c r="H335" s="769"/>
      <c r="I335" s="770"/>
    </row>
    <row r="336" spans="1:9" x14ac:dyDescent="0.25">
      <c r="A336" s="763"/>
      <c r="B336" s="768"/>
      <c r="C336" s="769"/>
      <c r="D336" s="769"/>
      <c r="E336" s="770"/>
      <c r="F336" s="768"/>
      <c r="G336" s="769"/>
      <c r="H336" s="769"/>
      <c r="I336" s="770"/>
    </row>
    <row r="337" spans="1:9" x14ac:dyDescent="0.25">
      <c r="A337" s="763"/>
      <c r="B337" s="768"/>
      <c r="C337" s="769"/>
      <c r="D337" s="769"/>
      <c r="E337" s="770"/>
      <c r="F337" s="768"/>
      <c r="G337" s="769"/>
      <c r="H337" s="769"/>
      <c r="I337" s="770"/>
    </row>
    <row r="338" spans="1:9" x14ac:dyDescent="0.25">
      <c r="A338" s="763"/>
      <c r="B338" s="768"/>
      <c r="C338" s="769"/>
      <c r="D338" s="769"/>
      <c r="E338" s="770"/>
      <c r="F338" s="768"/>
      <c r="G338" s="769"/>
      <c r="H338" s="769"/>
      <c r="I338" s="770"/>
    </row>
    <row r="339" spans="1:9" x14ac:dyDescent="0.25">
      <c r="A339" s="763"/>
      <c r="B339" s="768"/>
      <c r="C339" s="769"/>
      <c r="D339" s="769"/>
      <c r="E339" s="770"/>
      <c r="F339" s="768"/>
      <c r="G339" s="769"/>
      <c r="H339" s="769"/>
      <c r="I339" s="770"/>
    </row>
    <row r="340" spans="1:9" x14ac:dyDescent="0.25">
      <c r="A340" s="763"/>
      <c r="B340" s="768"/>
      <c r="C340" s="769"/>
      <c r="D340" s="769"/>
      <c r="E340" s="770"/>
      <c r="F340" s="768"/>
      <c r="G340" s="769"/>
      <c r="H340" s="769"/>
      <c r="I340" s="770"/>
    </row>
    <row r="341" spans="1:9" x14ac:dyDescent="0.25">
      <c r="A341" s="763"/>
      <c r="B341" s="768"/>
      <c r="C341" s="769"/>
      <c r="D341" s="769"/>
      <c r="E341" s="770"/>
      <c r="F341" s="768"/>
      <c r="G341" s="769"/>
      <c r="H341" s="769"/>
      <c r="I341" s="770"/>
    </row>
    <row r="342" spans="1:9" x14ac:dyDescent="0.25">
      <c r="A342" s="763"/>
      <c r="B342" s="768"/>
      <c r="C342" s="769"/>
      <c r="D342" s="769"/>
      <c r="E342" s="770"/>
      <c r="F342" s="768"/>
      <c r="G342" s="769"/>
      <c r="H342" s="769"/>
      <c r="I342" s="770"/>
    </row>
    <row r="343" spans="1:9" ht="15.75" thickBot="1" x14ac:dyDescent="0.3">
      <c r="A343" s="764"/>
      <c r="B343" s="771"/>
      <c r="C343" s="772"/>
      <c r="D343" s="772"/>
      <c r="E343" s="773"/>
      <c r="F343" s="771"/>
      <c r="G343" s="772"/>
      <c r="H343" s="772"/>
      <c r="I343" s="773"/>
    </row>
    <row r="344" spans="1:9" ht="14.45" customHeight="1" x14ac:dyDescent="0.25">
      <c r="A344" s="763">
        <v>6</v>
      </c>
      <c r="B344" s="774" t="s">
        <v>216</v>
      </c>
      <c r="C344" s="775"/>
      <c r="D344" s="775"/>
      <c r="E344" s="776"/>
      <c r="F344" s="774" t="s">
        <v>215</v>
      </c>
      <c r="G344" s="775"/>
      <c r="H344" s="775"/>
      <c r="I344" s="776"/>
    </row>
    <row r="345" spans="1:9" x14ac:dyDescent="0.25">
      <c r="A345" s="763"/>
      <c r="B345" s="777"/>
      <c r="C345" s="778"/>
      <c r="D345" s="778"/>
      <c r="E345" s="779"/>
      <c r="F345" s="777"/>
      <c r="G345" s="778"/>
      <c r="H345" s="778"/>
      <c r="I345" s="779"/>
    </row>
    <row r="346" spans="1:9" x14ac:dyDescent="0.25">
      <c r="A346" s="763"/>
      <c r="B346" s="777"/>
      <c r="C346" s="778"/>
      <c r="D346" s="778"/>
      <c r="E346" s="779"/>
      <c r="F346" s="777"/>
      <c r="G346" s="778"/>
      <c r="H346" s="778"/>
      <c r="I346" s="779"/>
    </row>
    <row r="347" spans="1:9" x14ac:dyDescent="0.25">
      <c r="A347" s="763"/>
      <c r="B347" s="777"/>
      <c r="C347" s="778"/>
      <c r="D347" s="778"/>
      <c r="E347" s="779"/>
      <c r="F347" s="777"/>
      <c r="G347" s="778"/>
      <c r="H347" s="778"/>
      <c r="I347" s="779"/>
    </row>
    <row r="348" spans="1:9" x14ac:dyDescent="0.25">
      <c r="A348" s="763"/>
      <c r="B348" s="777"/>
      <c r="C348" s="778"/>
      <c r="D348" s="778"/>
      <c r="E348" s="779"/>
      <c r="F348" s="777"/>
      <c r="G348" s="778"/>
      <c r="H348" s="778"/>
      <c r="I348" s="779"/>
    </row>
    <row r="349" spans="1:9" x14ac:dyDescent="0.25">
      <c r="A349" s="763"/>
      <c r="B349" s="777"/>
      <c r="C349" s="778"/>
      <c r="D349" s="778"/>
      <c r="E349" s="779"/>
      <c r="F349" s="777"/>
      <c r="G349" s="778"/>
      <c r="H349" s="778"/>
      <c r="I349" s="779"/>
    </row>
    <row r="350" spans="1:9" x14ac:dyDescent="0.25">
      <c r="A350" s="763"/>
      <c r="B350" s="777"/>
      <c r="C350" s="778"/>
      <c r="D350" s="778"/>
      <c r="E350" s="779"/>
      <c r="F350" s="777"/>
      <c r="G350" s="778"/>
      <c r="H350" s="778"/>
      <c r="I350" s="779"/>
    </row>
    <row r="351" spans="1:9" x14ac:dyDescent="0.25">
      <c r="A351" s="763"/>
      <c r="B351" s="777"/>
      <c r="C351" s="778"/>
      <c r="D351" s="778"/>
      <c r="E351" s="779"/>
      <c r="F351" s="777"/>
      <c r="G351" s="778"/>
      <c r="H351" s="778"/>
      <c r="I351" s="779"/>
    </row>
    <row r="352" spans="1:9" x14ac:dyDescent="0.25">
      <c r="A352" s="763"/>
      <c r="B352" s="777"/>
      <c r="C352" s="778"/>
      <c r="D352" s="778"/>
      <c r="E352" s="779"/>
      <c r="F352" s="777"/>
      <c r="G352" s="778"/>
      <c r="H352" s="778"/>
      <c r="I352" s="779"/>
    </row>
    <row r="353" spans="1:9" x14ac:dyDescent="0.25">
      <c r="A353" s="763"/>
      <c r="B353" s="777"/>
      <c r="C353" s="778"/>
      <c r="D353" s="778"/>
      <c r="E353" s="779"/>
      <c r="F353" s="777"/>
      <c r="G353" s="778"/>
      <c r="H353" s="778"/>
      <c r="I353" s="779"/>
    </row>
    <row r="354" spans="1:9" ht="15.75" thickBot="1" x14ac:dyDescent="0.3">
      <c r="A354" s="764"/>
      <c r="B354" s="780"/>
      <c r="C354" s="781"/>
      <c r="D354" s="781"/>
      <c r="E354" s="782"/>
      <c r="F354" s="780"/>
      <c r="G354" s="781"/>
      <c r="H354" s="781"/>
      <c r="I354" s="782"/>
    </row>
    <row r="355" spans="1:9" x14ac:dyDescent="0.25">
      <c r="A355" s="180"/>
      <c r="B355" s="180"/>
      <c r="C355" s="180"/>
      <c r="D355" s="180"/>
      <c r="E355" s="180"/>
      <c r="F355" s="180"/>
      <c r="G355" s="180"/>
      <c r="H355" s="180"/>
      <c r="I355" s="180"/>
    </row>
    <row r="356" spans="1:9" x14ac:dyDescent="0.25">
      <c r="A356" s="180"/>
      <c r="B356" s="180"/>
      <c r="C356" s="180"/>
      <c r="D356" s="180"/>
      <c r="E356" s="180"/>
      <c r="F356" s="180"/>
      <c r="G356" s="180"/>
      <c r="H356" s="180"/>
      <c r="I356" s="180"/>
    </row>
    <row r="357" spans="1:9" ht="15.75" thickBot="1" x14ac:dyDescent="0.3">
      <c r="A357" s="180"/>
      <c r="B357" s="180"/>
      <c r="C357" s="180"/>
      <c r="D357" s="180"/>
      <c r="E357" s="180"/>
      <c r="F357" s="180"/>
      <c r="G357" s="180"/>
      <c r="H357" s="180"/>
      <c r="I357" s="180"/>
    </row>
    <row r="358" spans="1:9" x14ac:dyDescent="0.25">
      <c r="A358" s="702"/>
      <c r="B358" s="703"/>
      <c r="C358" s="704"/>
      <c r="D358" s="702"/>
      <c r="E358" s="703"/>
      <c r="F358" s="704"/>
      <c r="G358" s="702"/>
      <c r="H358" s="703"/>
      <c r="I358" s="704"/>
    </row>
    <row r="359" spans="1:9" x14ac:dyDescent="0.25">
      <c r="A359" s="705"/>
      <c r="B359" s="706"/>
      <c r="C359" s="707"/>
      <c r="D359" s="705"/>
      <c r="E359" s="706"/>
      <c r="F359" s="707"/>
      <c r="G359" s="705"/>
      <c r="H359" s="706"/>
      <c r="I359" s="707"/>
    </row>
    <row r="360" spans="1:9" x14ac:dyDescent="0.25">
      <c r="A360" s="759"/>
      <c r="B360" s="760"/>
      <c r="C360" s="761"/>
      <c r="D360" s="705"/>
      <c r="E360" s="706"/>
      <c r="F360" s="707"/>
      <c r="G360" s="705"/>
      <c r="H360" s="706"/>
      <c r="I360" s="707"/>
    </row>
    <row r="361" spans="1:9" ht="16.5" thickBot="1" x14ac:dyDescent="0.3">
      <c r="A361" s="732" t="s">
        <v>10</v>
      </c>
      <c r="B361" s="709"/>
      <c r="C361" s="710"/>
      <c r="D361" s="732" t="s">
        <v>11</v>
      </c>
      <c r="E361" s="709"/>
      <c r="F361" s="710"/>
      <c r="G361" s="732" t="s">
        <v>11</v>
      </c>
      <c r="H361" s="709"/>
      <c r="I361" s="710"/>
    </row>
    <row r="362" spans="1:9" ht="16.5" thickBot="1" x14ac:dyDescent="0.3">
      <c r="A362" s="753" t="str">
        <f>'ÇALIŞMA SAYFASI'!B71</f>
        <v>………………</v>
      </c>
      <c r="B362" s="754"/>
      <c r="C362" s="755"/>
      <c r="D362" s="708" t="str">
        <f>'ÇALIŞMA SAYFASI'!B72</f>
        <v>……………...</v>
      </c>
      <c r="E362" s="709"/>
      <c r="F362" s="710"/>
      <c r="G362" s="708" t="str">
        <f>'ÇALIŞMA SAYFASI'!B73</f>
        <v>……………...</v>
      </c>
      <c r="H362" s="709"/>
      <c r="I362" s="710"/>
    </row>
    <row r="363" spans="1:9" x14ac:dyDescent="0.25">
      <c r="A363" s="523"/>
      <c r="B363" s="524"/>
      <c r="C363" s="525"/>
      <c r="D363" s="523"/>
      <c r="E363" s="524"/>
      <c r="F363" s="525"/>
      <c r="G363" s="523"/>
      <c r="H363" s="524"/>
      <c r="I363" s="525"/>
    </row>
    <row r="364" spans="1:9" x14ac:dyDescent="0.25">
      <c r="A364" s="687"/>
      <c r="B364" s="688"/>
      <c r="C364" s="689"/>
      <c r="D364" s="687"/>
      <c r="E364" s="688"/>
      <c r="F364" s="689"/>
      <c r="G364" s="687"/>
      <c r="H364" s="688"/>
      <c r="I364" s="689"/>
    </row>
    <row r="365" spans="1:9" x14ac:dyDescent="0.25">
      <c r="A365" s="756"/>
      <c r="B365" s="757"/>
      <c r="C365" s="758"/>
      <c r="D365" s="687"/>
      <c r="E365" s="688"/>
      <c r="F365" s="689"/>
      <c r="G365" s="687"/>
      <c r="H365" s="688"/>
      <c r="I365" s="689"/>
    </row>
    <row r="366" spans="1:9" ht="16.5" thickBot="1" x14ac:dyDescent="0.3">
      <c r="A366" s="732" t="s">
        <v>11</v>
      </c>
      <c r="B366" s="709"/>
      <c r="C366" s="710"/>
      <c r="D366" s="732" t="s">
        <v>11</v>
      </c>
      <c r="E366" s="709"/>
      <c r="F366" s="710"/>
      <c r="G366" s="732" t="s">
        <v>173</v>
      </c>
      <c r="H366" s="709"/>
      <c r="I366" s="710"/>
    </row>
    <row r="367" spans="1:9" ht="16.5" thickBot="1" x14ac:dyDescent="0.3">
      <c r="A367" s="753" t="str">
        <f>'ÇALIŞMA SAYFASI'!B74</f>
        <v>……………...</v>
      </c>
      <c r="B367" s="754"/>
      <c r="C367" s="755"/>
      <c r="D367" s="708" t="str">
        <f>'ÇALIŞMA SAYFASI'!B75</f>
        <v>……………...</v>
      </c>
      <c r="E367" s="709"/>
      <c r="F367" s="710"/>
      <c r="G367" s="708" t="s">
        <v>173</v>
      </c>
      <c r="H367" s="709"/>
      <c r="I367" s="710"/>
    </row>
    <row r="368" spans="1:9" ht="15.75" x14ac:dyDescent="0.25">
      <c r="A368" s="180"/>
      <c r="B368" s="324" t="s">
        <v>23</v>
      </c>
      <c r="C368" s="324"/>
      <c r="D368" s="324"/>
      <c r="E368" s="324"/>
      <c r="F368" s="324"/>
      <c r="G368" s="324"/>
      <c r="H368" s="324"/>
      <c r="I368" s="180"/>
    </row>
    <row r="369" spans="1:9" x14ac:dyDescent="0.25">
      <c r="A369" s="180"/>
      <c r="B369" s="180"/>
      <c r="C369" s="180"/>
      <c r="D369" s="180"/>
      <c r="E369" s="180"/>
      <c r="F369" s="180"/>
      <c r="G369" s="180"/>
      <c r="H369" s="180"/>
      <c r="I369" s="180"/>
    </row>
    <row r="370" spans="1:9" x14ac:dyDescent="0.25">
      <c r="A370" s="539" t="s">
        <v>24</v>
      </c>
      <c r="B370" s="542" t="s">
        <v>21</v>
      </c>
      <c r="C370" s="543"/>
      <c r="D370" s="544"/>
      <c r="E370" s="458" t="s">
        <v>22</v>
      </c>
      <c r="F370" s="458"/>
      <c r="G370" s="458"/>
      <c r="H370" s="458" t="s">
        <v>25</v>
      </c>
      <c r="I370" s="458"/>
    </row>
    <row r="371" spans="1:9" x14ac:dyDescent="0.25">
      <c r="A371" s="540"/>
      <c r="B371" s="459" t="s">
        <v>108</v>
      </c>
      <c r="C371" s="461" t="s">
        <v>26</v>
      </c>
      <c r="D371" s="461"/>
      <c r="E371" s="459" t="s">
        <v>108</v>
      </c>
      <c r="F371" s="461" t="s">
        <v>26</v>
      </c>
      <c r="G371" s="461"/>
      <c r="H371" s="461"/>
      <c r="I371" s="461"/>
    </row>
    <row r="372" spans="1:9" x14ac:dyDescent="0.25">
      <c r="A372" s="541"/>
      <c r="B372" s="460"/>
      <c r="C372" s="164" t="s">
        <v>27</v>
      </c>
      <c r="D372" s="164" t="s">
        <v>28</v>
      </c>
      <c r="E372" s="460"/>
      <c r="F372" s="164" t="s">
        <v>27</v>
      </c>
      <c r="G372" s="164" t="s">
        <v>28</v>
      </c>
      <c r="H372" s="461"/>
      <c r="I372" s="461"/>
    </row>
    <row r="373" spans="1:9" x14ac:dyDescent="0.25">
      <c r="A373" s="63"/>
      <c r="B373" s="81"/>
      <c r="C373" s="62"/>
      <c r="D373" s="62"/>
      <c r="E373" s="81"/>
      <c r="F373" s="62"/>
      <c r="G373" s="62"/>
      <c r="H373" s="325"/>
      <c r="I373" s="326"/>
    </row>
    <row r="374" spans="1:9" x14ac:dyDescent="0.25">
      <c r="A374" s="63"/>
      <c r="B374" s="81"/>
      <c r="C374" s="62"/>
      <c r="D374" s="62"/>
      <c r="E374" s="81"/>
      <c r="F374" s="62"/>
      <c r="G374" s="62"/>
      <c r="H374" s="325"/>
      <c r="I374" s="326"/>
    </row>
    <row r="375" spans="1:9" x14ac:dyDescent="0.25">
      <c r="A375" s="63"/>
      <c r="B375" s="81"/>
      <c r="C375" s="62"/>
      <c r="D375" s="62"/>
      <c r="E375" s="81"/>
      <c r="F375" s="62"/>
      <c r="G375" s="62"/>
      <c r="H375" s="325"/>
      <c r="I375" s="326"/>
    </row>
    <row r="376" spans="1:9" x14ac:dyDescent="0.25">
      <c r="A376" s="180"/>
      <c r="B376" s="180"/>
      <c r="C376" s="180"/>
      <c r="D376" s="180"/>
      <c r="E376" s="180"/>
      <c r="F376" s="180"/>
      <c r="G376" s="180"/>
      <c r="H376" s="180"/>
      <c r="I376" s="180"/>
    </row>
    <row r="377" spans="1:9" ht="15.75" x14ac:dyDescent="0.25">
      <c r="A377" s="180"/>
      <c r="B377" s="324" t="s">
        <v>29</v>
      </c>
      <c r="C377" s="324"/>
      <c r="D377" s="324"/>
      <c r="E377" s="324"/>
      <c r="F377" s="324"/>
      <c r="G377" s="324"/>
      <c r="H377" s="324"/>
      <c r="I377" s="180"/>
    </row>
    <row r="378" spans="1:9" x14ac:dyDescent="0.25">
      <c r="A378" s="180"/>
      <c r="B378" s="2"/>
      <c r="C378" s="2"/>
      <c r="D378" s="2"/>
      <c r="E378" s="2"/>
      <c r="F378" s="2"/>
      <c r="G378" s="2"/>
      <c r="H378" s="2"/>
      <c r="I378" s="180"/>
    </row>
    <row r="379" spans="1:9" x14ac:dyDescent="0.25">
      <c r="A379" s="750" t="s">
        <v>24</v>
      </c>
      <c r="B379" s="542" t="s">
        <v>21</v>
      </c>
      <c r="C379" s="543"/>
      <c r="D379" s="544"/>
      <c r="E379" s="458" t="s">
        <v>22</v>
      </c>
      <c r="F379" s="458"/>
      <c r="G379" s="458"/>
      <c r="H379" s="458" t="s">
        <v>25</v>
      </c>
      <c r="I379" s="458"/>
    </row>
    <row r="380" spans="1:9" x14ac:dyDescent="0.25">
      <c r="A380" s="751"/>
      <c r="B380" s="745" t="s">
        <v>108</v>
      </c>
      <c r="C380" s="747" t="s">
        <v>26</v>
      </c>
      <c r="D380" s="747"/>
      <c r="E380" s="745" t="s">
        <v>108</v>
      </c>
      <c r="F380" s="747" t="s">
        <v>26</v>
      </c>
      <c r="G380" s="747"/>
      <c r="H380" s="747"/>
      <c r="I380" s="747"/>
    </row>
    <row r="381" spans="1:9" x14ac:dyDescent="0.25">
      <c r="A381" s="752"/>
      <c r="B381" s="746"/>
      <c r="C381" s="167" t="s">
        <v>27</v>
      </c>
      <c r="D381" s="167" t="s">
        <v>28</v>
      </c>
      <c r="E381" s="746"/>
      <c r="F381" s="167" t="s">
        <v>27</v>
      </c>
      <c r="G381" s="167" t="s">
        <v>28</v>
      </c>
      <c r="H381" s="747"/>
      <c r="I381" s="747"/>
    </row>
    <row r="382" spans="1:9" x14ac:dyDescent="0.25">
      <c r="A382" s="63">
        <v>1</v>
      </c>
      <c r="B382" s="82">
        <f>'ÇALIŞMA SAYFASI'!B221</f>
        <v>0</v>
      </c>
      <c r="C382" s="81"/>
      <c r="D382" s="107">
        <f>'ÇALIŞMA SAYFASI'!B223</f>
        <v>0</v>
      </c>
      <c r="E382" s="82">
        <f>'ÇALIŞMA SAYFASI'!B224</f>
        <v>0</v>
      </c>
      <c r="F382" s="83"/>
      <c r="G382" s="107">
        <f>'ÇALIŞMA SAYFASI'!B226</f>
        <v>0</v>
      </c>
      <c r="H382" s="748">
        <f>'ÇALIŞMA SAYFASI'!B227</f>
        <v>0</v>
      </c>
      <c r="I382" s="749"/>
    </row>
    <row r="383" spans="1:9" x14ac:dyDescent="0.25">
      <c r="A383" s="63">
        <v>2</v>
      </c>
      <c r="B383" s="66">
        <f>'ÇALIŞMA SAYFASI'!B231</f>
        <v>0</v>
      </c>
      <c r="C383" s="84"/>
      <c r="D383" s="108">
        <f>'ÇALIŞMA SAYFASI'!B233</f>
        <v>0</v>
      </c>
      <c r="E383" s="66">
        <f>'ÇALIŞMA SAYFASI'!B234</f>
        <v>0</v>
      </c>
      <c r="F383" s="84"/>
      <c r="G383" s="108">
        <f>'ÇALIŞMA SAYFASI'!B236</f>
        <v>0</v>
      </c>
      <c r="H383" s="748">
        <f>'ÇALIŞMA SAYFASI'!B237</f>
        <v>0</v>
      </c>
      <c r="I383" s="749"/>
    </row>
    <row r="384" spans="1:9" x14ac:dyDescent="0.25">
      <c r="A384" s="63">
        <v>3</v>
      </c>
      <c r="B384" s="66">
        <f>'ÇALIŞMA SAYFASI'!B241</f>
        <v>0</v>
      </c>
      <c r="C384" s="84"/>
      <c r="D384" s="108">
        <f>'ÇALIŞMA SAYFASI'!B243</f>
        <v>0</v>
      </c>
      <c r="E384" s="66">
        <f>'ÇALIŞMA SAYFASI'!B244</f>
        <v>0</v>
      </c>
      <c r="F384" s="84"/>
      <c r="G384" s="108">
        <f>'ÇALIŞMA SAYFASI'!B246</f>
        <v>0</v>
      </c>
      <c r="H384" s="748">
        <f>'ÇALIŞMA SAYFASI'!B247</f>
        <v>0</v>
      </c>
      <c r="I384" s="749"/>
    </row>
    <row r="385" spans="1:9" x14ac:dyDescent="0.25">
      <c r="A385" s="63">
        <v>4</v>
      </c>
      <c r="B385" s="66"/>
      <c r="C385" s="84"/>
      <c r="D385" s="65"/>
      <c r="E385" s="66"/>
      <c r="F385" s="84"/>
      <c r="G385" s="65"/>
      <c r="H385" s="739"/>
      <c r="I385" s="739"/>
    </row>
    <row r="386" spans="1:9" x14ac:dyDescent="0.25">
      <c r="A386" s="63">
        <v>5</v>
      </c>
      <c r="B386" s="66"/>
      <c r="C386" s="64"/>
      <c r="D386" s="64"/>
      <c r="E386" s="66"/>
      <c r="F386" s="64"/>
      <c r="G386" s="64"/>
      <c r="H386" s="739"/>
      <c r="I386" s="739"/>
    </row>
    <row r="387" spans="1:9" x14ac:dyDescent="0.25">
      <c r="A387" s="63">
        <v>6</v>
      </c>
      <c r="B387" s="66"/>
      <c r="C387" s="64"/>
      <c r="D387" s="64"/>
      <c r="E387" s="66"/>
      <c r="F387" s="64"/>
      <c r="G387" s="64"/>
      <c r="H387" s="739"/>
      <c r="I387" s="739"/>
    </row>
    <row r="388" spans="1:9" ht="15.75" thickBot="1" x14ac:dyDescent="0.3">
      <c r="A388" s="67"/>
      <c r="B388" s="68"/>
      <c r="C388" s="68"/>
      <c r="D388" s="68"/>
      <c r="E388" s="68"/>
      <c r="F388" s="68"/>
      <c r="G388" s="68"/>
      <c r="H388" s="69"/>
      <c r="I388" s="69"/>
    </row>
    <row r="389" spans="1:9" ht="15.75" x14ac:dyDescent="0.25">
      <c r="A389" s="740" t="s">
        <v>30</v>
      </c>
      <c r="B389" s="741"/>
      <c r="C389" s="741"/>
      <c r="D389" s="741"/>
      <c r="E389" s="741"/>
      <c r="F389" s="741"/>
      <c r="G389" s="741"/>
      <c r="H389" s="741"/>
      <c r="I389" s="742"/>
    </row>
    <row r="390" spans="1:9" x14ac:dyDescent="0.25">
      <c r="A390" s="743"/>
      <c r="B390" s="461"/>
      <c r="C390" s="458" t="s">
        <v>31</v>
      </c>
      <c r="D390" s="458"/>
      <c r="E390" s="458"/>
      <c r="F390" s="458"/>
      <c r="G390" s="458" t="s">
        <v>32</v>
      </c>
      <c r="H390" s="458"/>
      <c r="I390" s="744"/>
    </row>
    <row r="391" spans="1:9" x14ac:dyDescent="0.25">
      <c r="A391" s="737" t="s">
        <v>33</v>
      </c>
      <c r="B391" s="458"/>
      <c r="C391" s="461">
        <f>'ÇALIŞMA SAYFASI'!B272</f>
        <v>0</v>
      </c>
      <c r="D391" s="461"/>
      <c r="E391" s="461"/>
      <c r="F391" s="461"/>
      <c r="G391" s="461">
        <f>'ÇALIŞMA SAYFASI'!B276</f>
        <v>0</v>
      </c>
      <c r="H391" s="461"/>
      <c r="I391" s="738"/>
    </row>
    <row r="392" spans="1:9" x14ac:dyDescent="0.25">
      <c r="A392" s="737" t="s">
        <v>34</v>
      </c>
      <c r="B392" s="458"/>
      <c r="C392" s="461">
        <f>'ÇALIŞMA SAYFASI'!B273</f>
        <v>0</v>
      </c>
      <c r="D392" s="461"/>
      <c r="E392" s="461"/>
      <c r="F392" s="461"/>
      <c r="G392" s="461">
        <f>'ÇALIŞMA SAYFASI'!B277</f>
        <v>0</v>
      </c>
      <c r="H392" s="461"/>
      <c r="I392" s="738"/>
    </row>
    <row r="393" spans="1:9" ht="15.75" thickBot="1" x14ac:dyDescent="0.3">
      <c r="A393" s="733" t="s">
        <v>35</v>
      </c>
      <c r="B393" s="734"/>
      <c r="C393" s="735">
        <f>'ÇALIŞMA SAYFASI'!B274</f>
        <v>0</v>
      </c>
      <c r="D393" s="735"/>
      <c r="E393" s="735"/>
      <c r="F393" s="735"/>
      <c r="G393" s="735">
        <f>'ÇALIŞMA SAYFASI'!B278</f>
        <v>0</v>
      </c>
      <c r="H393" s="735"/>
      <c r="I393" s="736"/>
    </row>
    <row r="394" spans="1:9" x14ac:dyDescent="0.25">
      <c r="A394" s="465"/>
      <c r="B394" s="465"/>
      <c r="C394" s="180"/>
      <c r="D394" s="180"/>
      <c r="E394" s="180"/>
      <c r="F394" s="180"/>
      <c r="G394" s="180"/>
      <c r="H394" s="180"/>
      <c r="I394" s="180"/>
    </row>
    <row r="395" spans="1:9" ht="15.75" thickBot="1" x14ac:dyDescent="0.3">
      <c r="A395" s="180"/>
      <c r="B395" s="180"/>
      <c r="C395" s="180"/>
      <c r="D395" s="180"/>
      <c r="E395" s="180"/>
      <c r="F395" s="180"/>
      <c r="G395" s="180"/>
      <c r="H395" s="180"/>
      <c r="I395" s="180"/>
    </row>
    <row r="396" spans="1:9" x14ac:dyDescent="0.25">
      <c r="A396" s="174"/>
      <c r="B396" s="175"/>
      <c r="C396" s="176"/>
      <c r="D396" s="174"/>
      <c r="E396" s="175"/>
      <c r="F396" s="176"/>
      <c r="G396" s="174"/>
      <c r="H396" s="175"/>
      <c r="I396" s="176"/>
    </row>
    <row r="397" spans="1:9" x14ac:dyDescent="0.25">
      <c r="A397" s="177"/>
      <c r="B397" s="178"/>
      <c r="C397" s="179"/>
      <c r="D397" s="177"/>
      <c r="E397" s="178"/>
      <c r="F397" s="179"/>
      <c r="G397" s="177"/>
      <c r="H397" s="178"/>
      <c r="I397" s="179"/>
    </row>
    <row r="398" spans="1:9" x14ac:dyDescent="0.25">
      <c r="A398" s="177"/>
      <c r="B398" s="178"/>
      <c r="C398" s="179"/>
      <c r="D398" s="177"/>
      <c r="E398" s="178"/>
      <c r="F398" s="179"/>
      <c r="G398" s="177"/>
      <c r="H398" s="178"/>
      <c r="I398" s="179"/>
    </row>
    <row r="399" spans="1:9" ht="16.5" thickBot="1" x14ac:dyDescent="0.3">
      <c r="A399" s="732" t="str">
        <f>A305</f>
        <v>Başkan</v>
      </c>
      <c r="B399" s="709"/>
      <c r="C399" s="710"/>
      <c r="D399" s="732" t="str">
        <f>D361</f>
        <v>Üye</v>
      </c>
      <c r="E399" s="709"/>
      <c r="F399" s="710"/>
      <c r="G399" s="732" t="str">
        <f>G361</f>
        <v>Üye</v>
      </c>
      <c r="H399" s="709"/>
      <c r="I399" s="710"/>
    </row>
    <row r="400" spans="1:9" ht="16.5" thickBot="1" x14ac:dyDescent="0.3">
      <c r="A400" s="708" t="str">
        <f>'ÇALIŞMA SAYFASI'!B179</f>
        <v xml:space="preserve"> </v>
      </c>
      <c r="B400" s="709"/>
      <c r="C400" s="710"/>
      <c r="D400" s="732" t="str">
        <f>D362</f>
        <v>……………...</v>
      </c>
      <c r="E400" s="709"/>
      <c r="F400" s="710"/>
      <c r="G400" s="708">
        <f>'ÇALIŞMA SAYFASI'!B181</f>
        <v>0</v>
      </c>
      <c r="H400" s="709"/>
      <c r="I400" s="710"/>
    </row>
    <row r="401" spans="1:9" ht="15.75" x14ac:dyDescent="0.25">
      <c r="A401" s="168"/>
      <c r="B401" s="169"/>
      <c r="C401" s="170"/>
      <c r="D401" s="168"/>
      <c r="E401" s="169"/>
      <c r="F401" s="170"/>
      <c r="G401" s="168"/>
      <c r="H401" s="169"/>
      <c r="I401" s="170"/>
    </row>
    <row r="402" spans="1:9" ht="15.75" x14ac:dyDescent="0.25">
      <c r="A402" s="171"/>
      <c r="B402" s="172"/>
      <c r="C402" s="173"/>
      <c r="D402" s="171"/>
      <c r="E402" s="172"/>
      <c r="F402" s="173"/>
      <c r="G402" s="171"/>
      <c r="H402" s="172"/>
      <c r="I402" s="173"/>
    </row>
    <row r="403" spans="1:9" ht="15.75" x14ac:dyDescent="0.25">
      <c r="A403" s="171"/>
      <c r="B403" s="172"/>
      <c r="C403" s="173"/>
      <c r="D403" s="171"/>
      <c r="E403" s="172"/>
      <c r="F403" s="173"/>
      <c r="G403" s="171"/>
      <c r="H403" s="172"/>
      <c r="I403" s="173"/>
    </row>
    <row r="404" spans="1:9" ht="16.5" thickBot="1" x14ac:dyDescent="0.3">
      <c r="A404" s="732" t="str">
        <f>A366</f>
        <v>Üye</v>
      </c>
      <c r="B404" s="709"/>
      <c r="C404" s="710"/>
      <c r="D404" s="732" t="str">
        <f>D366</f>
        <v>Üye</v>
      </c>
      <c r="E404" s="709"/>
      <c r="F404" s="710"/>
      <c r="G404" s="732" t="str">
        <f>G366</f>
        <v xml:space="preserve"> -</v>
      </c>
      <c r="H404" s="709"/>
      <c r="I404" s="710"/>
    </row>
    <row r="405" spans="1:9" ht="16.5" thickBot="1" x14ac:dyDescent="0.3">
      <c r="A405" s="708">
        <f>'ÇALIŞMA SAYFASI'!B182</f>
        <v>0</v>
      </c>
      <c r="B405" s="709"/>
      <c r="C405" s="710"/>
      <c r="D405" s="708">
        <f>'ÇALIŞMA SAYFASI'!B183</f>
        <v>0</v>
      </c>
      <c r="E405" s="709"/>
      <c r="F405" s="710"/>
      <c r="G405" s="708" t="str">
        <f>G367</f>
        <v xml:space="preserve"> -</v>
      </c>
      <c r="H405" s="709"/>
      <c r="I405" s="710"/>
    </row>
    <row r="406" spans="1:9" ht="18.75" x14ac:dyDescent="0.3">
      <c r="A406" s="723" t="s">
        <v>65</v>
      </c>
      <c r="B406" s="723"/>
      <c r="C406" s="1"/>
      <c r="D406" s="1"/>
      <c r="E406" s="1"/>
      <c r="F406" s="1"/>
      <c r="G406" s="1"/>
      <c r="H406" s="1"/>
      <c r="I406" s="1"/>
    </row>
    <row r="407" spans="1:9" ht="15.75" thickBot="1" x14ac:dyDescent="0.3">
      <c r="A407" s="180"/>
      <c r="B407" s="180"/>
      <c r="C407" s="180"/>
      <c r="D407" s="180"/>
      <c r="E407" s="180"/>
      <c r="F407" s="180"/>
      <c r="G407" s="180"/>
      <c r="H407" s="180"/>
      <c r="I407" s="180"/>
    </row>
    <row r="408" spans="1:9" x14ac:dyDescent="0.25">
      <c r="A408" s="693" t="str">
        <f>"1.Kabul öncesi ilan edilmek sureti ile kabul sonucu geçici işletme durumu için tesise "&amp;'ÇALIŞMA SAYFASI'!B137&amp;" günü işletme gerilimi tatbik edilmiş ve herhangi bir olumsuzluk ile karşılaşılmamıştır."</f>
        <v>1.Kabul öncesi ilan edilmek sureti ile kabul sonucu geçici işletme durumu için tesise  günü işletme gerilimi tatbik edilmiş ve herhangi bir olumsuzluk ile karşılaşılmamıştır.</v>
      </c>
      <c r="B408" s="724"/>
      <c r="C408" s="724"/>
      <c r="D408" s="724"/>
      <c r="E408" s="724"/>
      <c r="F408" s="724"/>
      <c r="G408" s="724"/>
      <c r="H408" s="724"/>
      <c r="I408" s="725"/>
    </row>
    <row r="409" spans="1:9" x14ac:dyDescent="0.25">
      <c r="A409" s="726"/>
      <c r="B409" s="727"/>
      <c r="C409" s="727"/>
      <c r="D409" s="727"/>
      <c r="E409" s="727"/>
      <c r="F409" s="727"/>
      <c r="G409" s="727"/>
      <c r="H409" s="727"/>
      <c r="I409" s="728"/>
    </row>
    <row r="410" spans="1:9" x14ac:dyDescent="0.25">
      <c r="A410" s="729" t="s">
        <v>198</v>
      </c>
      <c r="B410" s="730"/>
      <c r="C410" s="730"/>
      <c r="D410" s="730"/>
      <c r="E410" s="730"/>
      <c r="F410" s="730"/>
      <c r="G410" s="730"/>
      <c r="H410" s="730"/>
      <c r="I410" s="731"/>
    </row>
    <row r="411" spans="1:9" x14ac:dyDescent="0.25">
      <c r="A411" s="729"/>
      <c r="B411" s="730"/>
      <c r="C411" s="730"/>
      <c r="D411" s="730"/>
      <c r="E411" s="730"/>
      <c r="F411" s="730"/>
      <c r="G411" s="730"/>
      <c r="H411" s="730"/>
      <c r="I411" s="731"/>
    </row>
    <row r="412" spans="1:9" x14ac:dyDescent="0.25">
      <c r="A412" s="729"/>
      <c r="B412" s="730"/>
      <c r="C412" s="730"/>
      <c r="D412" s="730"/>
      <c r="E412" s="730"/>
      <c r="F412" s="730"/>
      <c r="G412" s="730"/>
      <c r="H412" s="730"/>
      <c r="I412" s="731"/>
    </row>
    <row r="413" spans="1:9" x14ac:dyDescent="0.25">
      <c r="A413" s="729"/>
      <c r="B413" s="730"/>
      <c r="C413" s="730"/>
      <c r="D413" s="730"/>
      <c r="E413" s="730"/>
      <c r="F413" s="730"/>
      <c r="G413" s="730"/>
      <c r="H413" s="730"/>
      <c r="I413" s="731"/>
    </row>
    <row r="414" spans="1:9" x14ac:dyDescent="0.25">
      <c r="A414" s="729"/>
      <c r="B414" s="730"/>
      <c r="C414" s="730"/>
      <c r="D414" s="730"/>
      <c r="E414" s="730"/>
      <c r="F414" s="730"/>
      <c r="G414" s="730"/>
      <c r="H414" s="730"/>
      <c r="I414" s="731"/>
    </row>
    <row r="415" spans="1:9" x14ac:dyDescent="0.25">
      <c r="A415" s="729"/>
      <c r="B415" s="730"/>
      <c r="C415" s="730"/>
      <c r="D415" s="730"/>
      <c r="E415" s="730"/>
      <c r="F415" s="730"/>
      <c r="G415" s="730"/>
      <c r="H415" s="730"/>
      <c r="I415" s="731"/>
    </row>
    <row r="416" spans="1:9" x14ac:dyDescent="0.25">
      <c r="A416" s="729"/>
      <c r="B416" s="730"/>
      <c r="C416" s="730"/>
      <c r="D416" s="730"/>
      <c r="E416" s="730"/>
      <c r="F416" s="730"/>
      <c r="G416" s="730"/>
      <c r="H416" s="730"/>
      <c r="I416" s="731"/>
    </row>
    <row r="417" spans="1:9" x14ac:dyDescent="0.25">
      <c r="A417" s="729"/>
      <c r="B417" s="730"/>
      <c r="C417" s="730"/>
      <c r="D417" s="730"/>
      <c r="E417" s="730"/>
      <c r="F417" s="730"/>
      <c r="G417" s="730"/>
      <c r="H417" s="730"/>
      <c r="I417" s="731"/>
    </row>
    <row r="418" spans="1:9" x14ac:dyDescent="0.25">
      <c r="A418" s="729"/>
      <c r="B418" s="730"/>
      <c r="C418" s="730"/>
      <c r="D418" s="730"/>
      <c r="E418" s="730"/>
      <c r="F418" s="730"/>
      <c r="G418" s="730"/>
      <c r="H418" s="730"/>
      <c r="I418" s="731"/>
    </row>
    <row r="419" spans="1:9" x14ac:dyDescent="0.25">
      <c r="A419" s="729"/>
      <c r="B419" s="730"/>
      <c r="C419" s="730"/>
      <c r="D419" s="730"/>
      <c r="E419" s="730"/>
      <c r="F419" s="730"/>
      <c r="G419" s="730"/>
      <c r="H419" s="730"/>
      <c r="I419" s="731"/>
    </row>
    <row r="420" spans="1:9" x14ac:dyDescent="0.25">
      <c r="A420" s="729"/>
      <c r="B420" s="730"/>
      <c r="C420" s="730"/>
      <c r="D420" s="730"/>
      <c r="E420" s="730"/>
      <c r="F420" s="730"/>
      <c r="G420" s="730"/>
      <c r="H420" s="730"/>
      <c r="I420" s="731"/>
    </row>
    <row r="421" spans="1:9" x14ac:dyDescent="0.25">
      <c r="A421" s="729"/>
      <c r="B421" s="730"/>
      <c r="C421" s="730"/>
      <c r="D421" s="730"/>
      <c r="E421" s="730"/>
      <c r="F421" s="730"/>
      <c r="G421" s="730"/>
      <c r="H421" s="730"/>
      <c r="I421" s="731"/>
    </row>
    <row r="422" spans="1:9" x14ac:dyDescent="0.25">
      <c r="A422" s="729"/>
      <c r="B422" s="730"/>
      <c r="C422" s="730"/>
      <c r="D422" s="730"/>
      <c r="E422" s="730"/>
      <c r="F422" s="730"/>
      <c r="G422" s="730"/>
      <c r="H422" s="730"/>
      <c r="I422" s="731"/>
    </row>
    <row r="423" spans="1:9" x14ac:dyDescent="0.25">
      <c r="A423" s="729"/>
      <c r="B423" s="730"/>
      <c r="C423" s="730"/>
      <c r="D423" s="730"/>
      <c r="E423" s="730"/>
      <c r="F423" s="730"/>
      <c r="G423" s="730"/>
      <c r="H423" s="730"/>
      <c r="I423" s="731"/>
    </row>
    <row r="424" spans="1:9" x14ac:dyDescent="0.25">
      <c r="A424" s="729"/>
      <c r="B424" s="730"/>
      <c r="C424" s="730"/>
      <c r="D424" s="730"/>
      <c r="E424" s="730"/>
      <c r="F424" s="730"/>
      <c r="G424" s="730"/>
      <c r="H424" s="730"/>
      <c r="I424" s="731"/>
    </row>
    <row r="425" spans="1:9" x14ac:dyDescent="0.25">
      <c r="A425" s="729"/>
      <c r="B425" s="730"/>
      <c r="C425" s="730"/>
      <c r="D425" s="730"/>
      <c r="E425" s="730"/>
      <c r="F425" s="730"/>
      <c r="G425" s="730"/>
      <c r="H425" s="730"/>
      <c r="I425" s="731"/>
    </row>
    <row r="426" spans="1:9" x14ac:dyDescent="0.25">
      <c r="A426" s="729"/>
      <c r="B426" s="730"/>
      <c r="C426" s="730"/>
      <c r="D426" s="730"/>
      <c r="E426" s="730"/>
      <c r="F426" s="730"/>
      <c r="G426" s="730"/>
      <c r="H426" s="730"/>
      <c r="I426" s="731"/>
    </row>
    <row r="427" spans="1:9" x14ac:dyDescent="0.25">
      <c r="A427" s="729"/>
      <c r="B427" s="730"/>
      <c r="C427" s="730"/>
      <c r="D427" s="730"/>
      <c r="E427" s="730"/>
      <c r="F427" s="730"/>
      <c r="G427" s="730"/>
      <c r="H427" s="730"/>
      <c r="I427" s="731"/>
    </row>
    <row r="428" spans="1:9" x14ac:dyDescent="0.25">
      <c r="A428" s="729"/>
      <c r="B428" s="730"/>
      <c r="C428" s="730"/>
      <c r="D428" s="730"/>
      <c r="E428" s="730"/>
      <c r="F428" s="730"/>
      <c r="G428" s="730"/>
      <c r="H428" s="730"/>
      <c r="I428" s="731"/>
    </row>
    <row r="429" spans="1:9" x14ac:dyDescent="0.25">
      <c r="A429" s="729"/>
      <c r="B429" s="730"/>
      <c r="C429" s="730"/>
      <c r="D429" s="730"/>
      <c r="E429" s="730"/>
      <c r="F429" s="730"/>
      <c r="G429" s="730"/>
      <c r="H429" s="730"/>
      <c r="I429" s="731"/>
    </row>
    <row r="430" spans="1:9" x14ac:dyDescent="0.25">
      <c r="A430" s="729"/>
      <c r="B430" s="730"/>
      <c r="C430" s="730"/>
      <c r="D430" s="730"/>
      <c r="E430" s="730"/>
      <c r="F430" s="730"/>
      <c r="G430" s="730"/>
      <c r="H430" s="730"/>
      <c r="I430" s="731"/>
    </row>
    <row r="431" spans="1:9" x14ac:dyDescent="0.25">
      <c r="A431" s="729"/>
      <c r="B431" s="730"/>
      <c r="C431" s="730"/>
      <c r="D431" s="730"/>
      <c r="E431" s="730"/>
      <c r="F431" s="730"/>
      <c r="G431" s="730"/>
      <c r="H431" s="730"/>
      <c r="I431" s="731"/>
    </row>
    <row r="432" spans="1:9" x14ac:dyDescent="0.25">
      <c r="A432" s="711"/>
      <c r="B432" s="712"/>
      <c r="C432" s="712"/>
      <c r="D432" s="712"/>
      <c r="E432" s="712"/>
      <c r="F432" s="712"/>
      <c r="G432" s="712"/>
      <c r="H432" s="712"/>
      <c r="I432" s="713"/>
    </row>
    <row r="433" spans="1:9" x14ac:dyDescent="0.25">
      <c r="A433" s="711"/>
      <c r="B433" s="712"/>
      <c r="C433" s="712"/>
      <c r="D433" s="712"/>
      <c r="E433" s="712"/>
      <c r="F433" s="712"/>
      <c r="G433" s="712"/>
      <c r="H433" s="712"/>
      <c r="I433" s="713"/>
    </row>
    <row r="434" spans="1:9" x14ac:dyDescent="0.25">
      <c r="A434" s="711"/>
      <c r="B434" s="712"/>
      <c r="C434" s="712"/>
      <c r="D434" s="712"/>
      <c r="E434" s="712"/>
      <c r="F434" s="712"/>
      <c r="G434" s="712"/>
      <c r="H434" s="712"/>
      <c r="I434" s="713"/>
    </row>
    <row r="435" spans="1:9" ht="15.75" thickBot="1" x14ac:dyDescent="0.3">
      <c r="A435" s="714"/>
      <c r="B435" s="715"/>
      <c r="C435" s="715"/>
      <c r="D435" s="715"/>
      <c r="E435" s="715"/>
      <c r="F435" s="715"/>
      <c r="G435" s="715"/>
      <c r="H435" s="715"/>
      <c r="I435" s="716"/>
    </row>
    <row r="436" spans="1:9" x14ac:dyDescent="0.25">
      <c r="A436" s="180"/>
      <c r="B436" s="180"/>
      <c r="C436" s="180"/>
      <c r="D436" s="180"/>
      <c r="E436" s="180"/>
      <c r="F436" s="180"/>
      <c r="G436" s="180"/>
      <c r="H436" s="180"/>
      <c r="I436" s="180"/>
    </row>
    <row r="437" spans="1:9" ht="15.75" thickBot="1" x14ac:dyDescent="0.3">
      <c r="A437" s="180"/>
      <c r="B437" s="180"/>
      <c r="C437" s="180"/>
      <c r="D437" s="180"/>
      <c r="E437" s="180"/>
      <c r="F437" s="180"/>
      <c r="G437" s="180"/>
      <c r="H437" s="180"/>
      <c r="I437" s="180"/>
    </row>
    <row r="438" spans="1:9" x14ac:dyDescent="0.25">
      <c r="A438" s="717"/>
      <c r="B438" s="718"/>
      <c r="C438" s="719"/>
      <c r="D438" s="717"/>
      <c r="E438" s="718"/>
      <c r="F438" s="719"/>
      <c r="G438" s="717"/>
      <c r="H438" s="718"/>
      <c r="I438" s="719"/>
    </row>
    <row r="439" spans="1:9" x14ac:dyDescent="0.25">
      <c r="A439" s="720"/>
      <c r="B439" s="721"/>
      <c r="C439" s="722"/>
      <c r="D439" s="720"/>
      <c r="E439" s="721"/>
      <c r="F439" s="722"/>
      <c r="G439" s="720"/>
      <c r="H439" s="721"/>
      <c r="I439" s="722"/>
    </row>
    <row r="440" spans="1:9" x14ac:dyDescent="0.25">
      <c r="A440" s="720"/>
      <c r="B440" s="721"/>
      <c r="C440" s="722"/>
      <c r="D440" s="720"/>
      <c r="E440" s="721"/>
      <c r="F440" s="722"/>
      <c r="G440" s="720"/>
      <c r="H440" s="721"/>
      <c r="I440" s="722"/>
    </row>
    <row r="441" spans="1:9" ht="15.75" x14ac:dyDescent="0.25">
      <c r="A441" s="690" t="str">
        <f>A399</f>
        <v>Başkan</v>
      </c>
      <c r="B441" s="691"/>
      <c r="C441" s="692"/>
      <c r="D441" s="690" t="str">
        <f>D399</f>
        <v>Üye</v>
      </c>
      <c r="E441" s="691"/>
      <c r="F441" s="692"/>
      <c r="G441" s="690" t="str">
        <f>G399</f>
        <v>Üye</v>
      </c>
      <c r="H441" s="691"/>
      <c r="I441" s="692"/>
    </row>
    <row r="442" spans="1:9" ht="16.5" thickBot="1" x14ac:dyDescent="0.3">
      <c r="A442" s="708" t="str">
        <f>'ÇALIŞMA SAYFASI'!B179</f>
        <v xml:space="preserve"> </v>
      </c>
      <c r="B442" s="709"/>
      <c r="C442" s="710"/>
      <c r="D442" s="708">
        <f>'ÇALIŞMA SAYFASI'!B180</f>
        <v>0</v>
      </c>
      <c r="E442" s="709"/>
      <c r="F442" s="710"/>
      <c r="G442" s="708">
        <f>'ÇALIŞMA SAYFASI'!B181</f>
        <v>0</v>
      </c>
      <c r="H442" s="709"/>
      <c r="I442" s="710"/>
    </row>
    <row r="443" spans="1:9" x14ac:dyDescent="0.25">
      <c r="A443" s="523"/>
      <c r="B443" s="524"/>
      <c r="C443" s="525"/>
      <c r="D443" s="523"/>
      <c r="E443" s="524"/>
      <c r="F443" s="525"/>
      <c r="G443" s="523"/>
      <c r="H443" s="524"/>
      <c r="I443" s="525"/>
    </row>
    <row r="444" spans="1:9" x14ac:dyDescent="0.25">
      <c r="A444" s="687"/>
      <c r="B444" s="688"/>
      <c r="C444" s="689"/>
      <c r="D444" s="687"/>
      <c r="E444" s="688"/>
      <c r="F444" s="689"/>
      <c r="G444" s="687"/>
      <c r="H444" s="688"/>
      <c r="I444" s="689"/>
    </row>
    <row r="445" spans="1:9" x14ac:dyDescent="0.25">
      <c r="A445" s="687"/>
      <c r="B445" s="688"/>
      <c r="C445" s="689"/>
      <c r="D445" s="687"/>
      <c r="E445" s="688"/>
      <c r="F445" s="689"/>
      <c r="G445" s="687"/>
      <c r="H445" s="688"/>
      <c r="I445" s="689"/>
    </row>
    <row r="446" spans="1:9" ht="15.75" x14ac:dyDescent="0.25">
      <c r="A446" s="690" t="str">
        <f>A404</f>
        <v>Üye</v>
      </c>
      <c r="B446" s="691"/>
      <c r="C446" s="692"/>
      <c r="D446" s="690" t="str">
        <f>D404</f>
        <v>Üye</v>
      </c>
      <c r="E446" s="691"/>
      <c r="F446" s="692"/>
      <c r="G446" s="690" t="str">
        <f>G404</f>
        <v xml:space="preserve"> -</v>
      </c>
      <c r="H446" s="691"/>
      <c r="I446" s="692"/>
    </row>
    <row r="447" spans="1:9" ht="16.5" thickBot="1" x14ac:dyDescent="0.3">
      <c r="A447" s="708">
        <f>'ÇALIŞMA SAYFASI'!B182</f>
        <v>0</v>
      </c>
      <c r="B447" s="709"/>
      <c r="C447" s="710"/>
      <c r="D447" s="708">
        <f>'ÇALIŞMA SAYFASI'!B183</f>
        <v>0</v>
      </c>
      <c r="E447" s="709"/>
      <c r="F447" s="710"/>
      <c r="G447" s="708">
        <f>'ÇALIŞMA SAYFASI'!B184</f>
        <v>0</v>
      </c>
      <c r="H447" s="709"/>
      <c r="I447" s="710"/>
    </row>
    <row r="448" spans="1:9" ht="19.5" thickBot="1" x14ac:dyDescent="0.35">
      <c r="A448" s="327" t="s">
        <v>36</v>
      </c>
      <c r="B448" s="327"/>
      <c r="C448" s="327"/>
      <c r="D448" s="327"/>
      <c r="E448" s="327"/>
      <c r="F448" s="327"/>
      <c r="G448" s="327"/>
      <c r="H448" s="327"/>
      <c r="I448" s="327"/>
    </row>
    <row r="449" spans="1:9" x14ac:dyDescent="0.25">
      <c r="A449" s="693">
        <f>'ÇALIŞMA SAYFASI'!A292:B292</f>
        <v>0</v>
      </c>
      <c r="B449" s="694"/>
      <c r="C449" s="694"/>
      <c r="D449" s="694"/>
      <c r="E449" s="694"/>
      <c r="F449" s="694"/>
      <c r="G449" s="694"/>
      <c r="H449" s="694"/>
      <c r="I449" s="695"/>
    </row>
    <row r="450" spans="1:9" x14ac:dyDescent="0.25">
      <c r="A450" s="696"/>
      <c r="B450" s="697"/>
      <c r="C450" s="697"/>
      <c r="D450" s="697"/>
      <c r="E450" s="697"/>
      <c r="F450" s="697"/>
      <c r="G450" s="697"/>
      <c r="H450" s="697"/>
      <c r="I450" s="698"/>
    </row>
    <row r="451" spans="1:9" x14ac:dyDescent="0.25">
      <c r="A451" s="696"/>
      <c r="B451" s="697"/>
      <c r="C451" s="697"/>
      <c r="D451" s="697"/>
      <c r="E451" s="697"/>
      <c r="F451" s="697"/>
      <c r="G451" s="697"/>
      <c r="H451" s="697"/>
      <c r="I451" s="698"/>
    </row>
    <row r="452" spans="1:9" x14ac:dyDescent="0.25">
      <c r="A452" s="696"/>
      <c r="B452" s="697"/>
      <c r="C452" s="697"/>
      <c r="D452" s="697"/>
      <c r="E452" s="697"/>
      <c r="F452" s="697"/>
      <c r="G452" s="697"/>
      <c r="H452" s="697"/>
      <c r="I452" s="698"/>
    </row>
    <row r="453" spans="1:9" x14ac:dyDescent="0.25">
      <c r="A453" s="696"/>
      <c r="B453" s="697"/>
      <c r="C453" s="697"/>
      <c r="D453" s="697"/>
      <c r="E453" s="697"/>
      <c r="F453" s="697"/>
      <c r="G453" s="697"/>
      <c r="H453" s="697"/>
      <c r="I453" s="698"/>
    </row>
    <row r="454" spans="1:9" x14ac:dyDescent="0.25">
      <c r="A454" s="696"/>
      <c r="B454" s="697"/>
      <c r="C454" s="697"/>
      <c r="D454" s="697"/>
      <c r="E454" s="697"/>
      <c r="F454" s="697"/>
      <c r="G454" s="697"/>
      <c r="H454" s="697"/>
      <c r="I454" s="698"/>
    </row>
    <row r="455" spans="1:9" x14ac:dyDescent="0.25">
      <c r="A455" s="696"/>
      <c r="B455" s="697"/>
      <c r="C455" s="697"/>
      <c r="D455" s="697"/>
      <c r="E455" s="697"/>
      <c r="F455" s="697"/>
      <c r="G455" s="697"/>
      <c r="H455" s="697"/>
      <c r="I455" s="698"/>
    </row>
    <row r="456" spans="1:9" x14ac:dyDescent="0.25">
      <c r="A456" s="696"/>
      <c r="B456" s="697"/>
      <c r="C456" s="697"/>
      <c r="D456" s="697"/>
      <c r="E456" s="697"/>
      <c r="F456" s="697"/>
      <c r="G456" s="697"/>
      <c r="H456" s="697"/>
      <c r="I456" s="698"/>
    </row>
    <row r="457" spans="1:9" x14ac:dyDescent="0.25">
      <c r="A457" s="696"/>
      <c r="B457" s="697"/>
      <c r="C457" s="697"/>
      <c r="D457" s="697"/>
      <c r="E457" s="697"/>
      <c r="F457" s="697"/>
      <c r="G457" s="697"/>
      <c r="H457" s="697"/>
      <c r="I457" s="698"/>
    </row>
    <row r="458" spans="1:9" x14ac:dyDescent="0.25">
      <c r="A458" s="696"/>
      <c r="B458" s="697"/>
      <c r="C458" s="697"/>
      <c r="D458" s="697"/>
      <c r="E458" s="697"/>
      <c r="F458" s="697"/>
      <c r="G458" s="697"/>
      <c r="H458" s="697"/>
      <c r="I458" s="698"/>
    </row>
    <row r="459" spans="1:9" x14ac:dyDescent="0.25">
      <c r="A459" s="696"/>
      <c r="B459" s="697"/>
      <c r="C459" s="697"/>
      <c r="D459" s="697"/>
      <c r="E459" s="697"/>
      <c r="F459" s="697"/>
      <c r="G459" s="697"/>
      <c r="H459" s="697"/>
      <c r="I459" s="698"/>
    </row>
    <row r="460" spans="1:9" x14ac:dyDescent="0.25">
      <c r="A460" s="696"/>
      <c r="B460" s="697"/>
      <c r="C460" s="697"/>
      <c r="D460" s="697"/>
      <c r="E460" s="697"/>
      <c r="F460" s="697"/>
      <c r="G460" s="697"/>
      <c r="H460" s="697"/>
      <c r="I460" s="698"/>
    </row>
    <row r="461" spans="1:9" x14ac:dyDescent="0.25">
      <c r="A461" s="696"/>
      <c r="B461" s="697"/>
      <c r="C461" s="697"/>
      <c r="D461" s="697"/>
      <c r="E461" s="697"/>
      <c r="F461" s="697"/>
      <c r="G461" s="697"/>
      <c r="H461" s="697"/>
      <c r="I461" s="698"/>
    </row>
    <row r="462" spans="1:9" x14ac:dyDescent="0.25">
      <c r="A462" s="696"/>
      <c r="B462" s="697"/>
      <c r="C462" s="697"/>
      <c r="D462" s="697"/>
      <c r="E462" s="697"/>
      <c r="F462" s="697"/>
      <c r="G462" s="697"/>
      <c r="H462" s="697"/>
      <c r="I462" s="698"/>
    </row>
    <row r="463" spans="1:9" x14ac:dyDescent="0.25">
      <c r="A463" s="696"/>
      <c r="B463" s="697"/>
      <c r="C463" s="697"/>
      <c r="D463" s="697"/>
      <c r="E463" s="697"/>
      <c r="F463" s="697"/>
      <c r="G463" s="697"/>
      <c r="H463" s="697"/>
      <c r="I463" s="698"/>
    </row>
    <row r="464" spans="1:9" x14ac:dyDescent="0.25">
      <c r="A464" s="696"/>
      <c r="B464" s="697"/>
      <c r="C464" s="697"/>
      <c r="D464" s="697"/>
      <c r="E464" s="697"/>
      <c r="F464" s="697"/>
      <c r="G464" s="697"/>
      <c r="H464" s="697"/>
      <c r="I464" s="698"/>
    </row>
    <row r="465" spans="1:9" x14ac:dyDescent="0.25">
      <c r="A465" s="696"/>
      <c r="B465" s="697"/>
      <c r="C465" s="697"/>
      <c r="D465" s="697"/>
      <c r="E465" s="697"/>
      <c r="F465" s="697"/>
      <c r="G465" s="697"/>
      <c r="H465" s="697"/>
      <c r="I465" s="698"/>
    </row>
    <row r="466" spans="1:9" x14ac:dyDescent="0.25">
      <c r="A466" s="696"/>
      <c r="B466" s="697"/>
      <c r="C466" s="697"/>
      <c r="D466" s="697"/>
      <c r="E466" s="697"/>
      <c r="F466" s="697"/>
      <c r="G466" s="697"/>
      <c r="H466" s="697"/>
      <c r="I466" s="698"/>
    </row>
    <row r="467" spans="1:9" x14ac:dyDescent="0.25">
      <c r="A467" s="696"/>
      <c r="B467" s="697"/>
      <c r="C467" s="697"/>
      <c r="D467" s="697"/>
      <c r="E467" s="697"/>
      <c r="F467" s="697"/>
      <c r="G467" s="697"/>
      <c r="H467" s="697"/>
      <c r="I467" s="698"/>
    </row>
    <row r="468" spans="1:9" x14ac:dyDescent="0.25">
      <c r="A468" s="696"/>
      <c r="B468" s="697"/>
      <c r="C468" s="697"/>
      <c r="D468" s="697"/>
      <c r="E468" s="697"/>
      <c r="F468" s="697"/>
      <c r="G468" s="697"/>
      <c r="H468" s="697"/>
      <c r="I468" s="698"/>
    </row>
    <row r="469" spans="1:9" x14ac:dyDescent="0.25">
      <c r="A469" s="696"/>
      <c r="B469" s="697"/>
      <c r="C469" s="697"/>
      <c r="D469" s="697"/>
      <c r="E469" s="697"/>
      <c r="F469" s="697"/>
      <c r="G469" s="697"/>
      <c r="H469" s="697"/>
      <c r="I469" s="698"/>
    </row>
    <row r="470" spans="1:9" x14ac:dyDescent="0.25">
      <c r="A470" s="696"/>
      <c r="B470" s="697"/>
      <c r="C470" s="697"/>
      <c r="D470" s="697"/>
      <c r="E470" s="697"/>
      <c r="F470" s="697"/>
      <c r="G470" s="697"/>
      <c r="H470" s="697"/>
      <c r="I470" s="698"/>
    </row>
    <row r="471" spans="1:9" x14ac:dyDescent="0.25">
      <c r="A471" s="696"/>
      <c r="B471" s="697"/>
      <c r="C471" s="697"/>
      <c r="D471" s="697"/>
      <c r="E471" s="697"/>
      <c r="F471" s="697"/>
      <c r="G471" s="697"/>
      <c r="H471" s="697"/>
      <c r="I471" s="698"/>
    </row>
    <row r="472" spans="1:9" x14ac:dyDescent="0.25">
      <c r="A472" s="696"/>
      <c r="B472" s="697"/>
      <c r="C472" s="697"/>
      <c r="D472" s="697"/>
      <c r="E472" s="697"/>
      <c r="F472" s="697"/>
      <c r="G472" s="697"/>
      <c r="H472" s="697"/>
      <c r="I472" s="698"/>
    </row>
    <row r="473" spans="1:9" x14ac:dyDescent="0.25">
      <c r="A473" s="696"/>
      <c r="B473" s="697"/>
      <c r="C473" s="697"/>
      <c r="D473" s="697"/>
      <c r="E473" s="697"/>
      <c r="F473" s="697"/>
      <c r="G473" s="697"/>
      <c r="H473" s="697"/>
      <c r="I473" s="698"/>
    </row>
    <row r="474" spans="1:9" x14ac:dyDescent="0.25">
      <c r="A474" s="696"/>
      <c r="B474" s="697"/>
      <c r="C474" s="697"/>
      <c r="D474" s="697"/>
      <c r="E474" s="697"/>
      <c r="F474" s="697"/>
      <c r="G474" s="697"/>
      <c r="H474" s="697"/>
      <c r="I474" s="698"/>
    </row>
    <row r="475" spans="1:9" x14ac:dyDescent="0.25">
      <c r="A475" s="696"/>
      <c r="B475" s="697"/>
      <c r="C475" s="697"/>
      <c r="D475" s="697"/>
      <c r="E475" s="697"/>
      <c r="F475" s="697"/>
      <c r="G475" s="697"/>
      <c r="H475" s="697"/>
      <c r="I475" s="698"/>
    </row>
    <row r="476" spans="1:9" x14ac:dyDescent="0.25">
      <c r="A476" s="696"/>
      <c r="B476" s="697"/>
      <c r="C476" s="697"/>
      <c r="D476" s="697"/>
      <c r="E476" s="697"/>
      <c r="F476" s="697"/>
      <c r="G476" s="697"/>
      <c r="H476" s="697"/>
      <c r="I476" s="698"/>
    </row>
    <row r="477" spans="1:9" x14ac:dyDescent="0.25">
      <c r="A477" s="696"/>
      <c r="B477" s="697"/>
      <c r="C477" s="697"/>
      <c r="D477" s="697"/>
      <c r="E477" s="697"/>
      <c r="F477" s="697"/>
      <c r="G477" s="697"/>
      <c r="H477" s="697"/>
      <c r="I477" s="698"/>
    </row>
    <row r="478" spans="1:9" x14ac:dyDescent="0.25">
      <c r="A478" s="696"/>
      <c r="B478" s="697"/>
      <c r="C478" s="697"/>
      <c r="D478" s="697"/>
      <c r="E478" s="697"/>
      <c r="F478" s="697"/>
      <c r="G478" s="697"/>
      <c r="H478" s="697"/>
      <c r="I478" s="698"/>
    </row>
    <row r="479" spans="1:9" x14ac:dyDescent="0.25">
      <c r="A479" s="696"/>
      <c r="B479" s="697"/>
      <c r="C479" s="697"/>
      <c r="D479" s="697"/>
      <c r="E479" s="697"/>
      <c r="F479" s="697"/>
      <c r="G479" s="697"/>
      <c r="H479" s="697"/>
      <c r="I479" s="698"/>
    </row>
    <row r="480" spans="1:9" x14ac:dyDescent="0.25">
      <c r="A480" s="696"/>
      <c r="B480" s="697"/>
      <c r="C480" s="697"/>
      <c r="D480" s="697"/>
      <c r="E480" s="697"/>
      <c r="F480" s="697"/>
      <c r="G480" s="697"/>
      <c r="H480" s="697"/>
      <c r="I480" s="698"/>
    </row>
    <row r="481" spans="1:9" x14ac:dyDescent="0.25">
      <c r="A481" s="696"/>
      <c r="B481" s="697"/>
      <c r="C481" s="697"/>
      <c r="D481" s="697"/>
      <c r="E481" s="697"/>
      <c r="F481" s="697"/>
      <c r="G481" s="697"/>
      <c r="H481" s="697"/>
      <c r="I481" s="698"/>
    </row>
    <row r="482" spans="1:9" x14ac:dyDescent="0.25">
      <c r="A482" s="696"/>
      <c r="B482" s="697"/>
      <c r="C482" s="697"/>
      <c r="D482" s="697"/>
      <c r="E482" s="697"/>
      <c r="F482" s="697"/>
      <c r="G482" s="697"/>
      <c r="H482" s="697"/>
      <c r="I482" s="698"/>
    </row>
    <row r="483" spans="1:9" x14ac:dyDescent="0.25">
      <c r="A483" s="696"/>
      <c r="B483" s="697"/>
      <c r="C483" s="697"/>
      <c r="D483" s="697"/>
      <c r="E483" s="697"/>
      <c r="F483" s="697"/>
      <c r="G483" s="697"/>
      <c r="H483" s="697"/>
      <c r="I483" s="698"/>
    </row>
    <row r="484" spans="1:9" x14ac:dyDescent="0.25">
      <c r="A484" s="696"/>
      <c r="B484" s="697"/>
      <c r="C484" s="697"/>
      <c r="D484" s="697"/>
      <c r="E484" s="697"/>
      <c r="F484" s="697"/>
      <c r="G484" s="697"/>
      <c r="H484" s="697"/>
      <c r="I484" s="698"/>
    </row>
    <row r="485" spans="1:9" x14ac:dyDescent="0.25">
      <c r="A485" s="696"/>
      <c r="B485" s="697"/>
      <c r="C485" s="697"/>
      <c r="D485" s="697"/>
      <c r="E485" s="697"/>
      <c r="F485" s="697"/>
      <c r="G485" s="697"/>
      <c r="H485" s="697"/>
      <c r="I485" s="698"/>
    </row>
    <row r="486" spans="1:9" x14ac:dyDescent="0.25">
      <c r="A486" s="696"/>
      <c r="B486" s="697"/>
      <c r="C486" s="697"/>
      <c r="D486" s="697"/>
      <c r="E486" s="697"/>
      <c r="F486" s="697"/>
      <c r="G486" s="697"/>
      <c r="H486" s="697"/>
      <c r="I486" s="698"/>
    </row>
    <row r="487" spans="1:9" x14ac:dyDescent="0.25">
      <c r="A487" s="696"/>
      <c r="B487" s="697"/>
      <c r="C487" s="697"/>
      <c r="D487" s="697"/>
      <c r="E487" s="697"/>
      <c r="F487" s="697"/>
      <c r="G487" s="697"/>
      <c r="H487" s="697"/>
      <c r="I487" s="698"/>
    </row>
    <row r="488" spans="1:9" x14ac:dyDescent="0.25">
      <c r="A488" s="696"/>
      <c r="B488" s="697"/>
      <c r="C488" s="697"/>
      <c r="D488" s="697"/>
      <c r="E488" s="697"/>
      <c r="F488" s="697"/>
      <c r="G488" s="697"/>
      <c r="H488" s="697"/>
      <c r="I488" s="698"/>
    </row>
    <row r="489" spans="1:9" x14ac:dyDescent="0.25">
      <c r="A489" s="696"/>
      <c r="B489" s="697"/>
      <c r="C489" s="697"/>
      <c r="D489" s="697"/>
      <c r="E489" s="697"/>
      <c r="F489" s="697"/>
      <c r="G489" s="697"/>
      <c r="H489" s="697"/>
      <c r="I489" s="698"/>
    </row>
    <row r="490" spans="1:9" x14ac:dyDescent="0.25">
      <c r="A490" s="696"/>
      <c r="B490" s="697"/>
      <c r="C490" s="697"/>
      <c r="D490" s="697"/>
      <c r="E490" s="697"/>
      <c r="F490" s="697"/>
      <c r="G490" s="697"/>
      <c r="H490" s="697"/>
      <c r="I490" s="698"/>
    </row>
    <row r="491" spans="1:9" x14ac:dyDescent="0.25">
      <c r="A491" s="696"/>
      <c r="B491" s="697"/>
      <c r="C491" s="697"/>
      <c r="D491" s="697"/>
      <c r="E491" s="697"/>
      <c r="F491" s="697"/>
      <c r="G491" s="697"/>
      <c r="H491" s="697"/>
      <c r="I491" s="698"/>
    </row>
    <row r="492" spans="1:9" x14ac:dyDescent="0.25">
      <c r="A492" s="696"/>
      <c r="B492" s="697"/>
      <c r="C492" s="697"/>
      <c r="D492" s="697"/>
      <c r="E492" s="697"/>
      <c r="F492" s="697"/>
      <c r="G492" s="697"/>
      <c r="H492" s="697"/>
      <c r="I492" s="698"/>
    </row>
    <row r="493" spans="1:9" ht="15.75" thickBot="1" x14ac:dyDescent="0.3">
      <c r="A493" s="699"/>
      <c r="B493" s="700"/>
      <c r="C493" s="700"/>
      <c r="D493" s="700"/>
      <c r="E493" s="700"/>
      <c r="F493" s="700"/>
      <c r="G493" s="700"/>
      <c r="H493" s="700"/>
      <c r="I493" s="701"/>
    </row>
    <row r="494" spans="1:9" x14ac:dyDescent="0.25">
      <c r="A494" s="454"/>
      <c r="B494" s="454"/>
      <c r="C494" s="454"/>
      <c r="D494" s="454"/>
      <c r="E494" s="454"/>
      <c r="F494" s="454"/>
      <c r="G494" s="454"/>
      <c r="H494" s="454"/>
      <c r="I494" s="454"/>
    </row>
    <row r="495" spans="1:9" ht="15.75" thickBot="1" x14ac:dyDescent="0.3">
      <c r="A495" s="453"/>
      <c r="B495" s="453"/>
      <c r="C495" s="453"/>
      <c r="D495" s="453"/>
      <c r="E495" s="453"/>
      <c r="F495" s="453"/>
      <c r="G495" s="453"/>
      <c r="H495" s="453"/>
      <c r="I495" s="453"/>
    </row>
    <row r="496" spans="1:9" x14ac:dyDescent="0.25">
      <c r="A496" s="702"/>
      <c r="B496" s="703"/>
      <c r="C496" s="704"/>
      <c r="D496" s="702"/>
      <c r="E496" s="703"/>
      <c r="F496" s="704"/>
      <c r="G496" s="702"/>
      <c r="H496" s="703"/>
      <c r="I496" s="704"/>
    </row>
    <row r="497" spans="1:9" x14ac:dyDescent="0.25">
      <c r="A497" s="705"/>
      <c r="B497" s="706"/>
      <c r="C497" s="707"/>
      <c r="D497" s="705"/>
      <c r="E497" s="706"/>
      <c r="F497" s="707"/>
      <c r="G497" s="705"/>
      <c r="H497" s="706"/>
      <c r="I497" s="707"/>
    </row>
    <row r="498" spans="1:9" x14ac:dyDescent="0.25">
      <c r="A498" s="705"/>
      <c r="B498" s="706"/>
      <c r="C498" s="707"/>
      <c r="D498" s="705"/>
      <c r="E498" s="706"/>
      <c r="F498" s="707"/>
      <c r="G498" s="705"/>
      <c r="H498" s="706"/>
      <c r="I498" s="707"/>
    </row>
    <row r="499" spans="1:9" ht="15.75" x14ac:dyDescent="0.25">
      <c r="A499" s="690" t="str">
        <f>A441</f>
        <v>Başkan</v>
      </c>
      <c r="B499" s="691"/>
      <c r="C499" s="692"/>
      <c r="D499" s="690" t="str">
        <f>D441</f>
        <v>Üye</v>
      </c>
      <c r="E499" s="691"/>
      <c r="F499" s="692"/>
      <c r="G499" s="690" t="str">
        <f>G441</f>
        <v>Üye</v>
      </c>
      <c r="H499" s="691"/>
      <c r="I499" s="692"/>
    </row>
    <row r="500" spans="1:9" ht="16.5" thickBot="1" x14ac:dyDescent="0.3">
      <c r="A500" s="486" t="str">
        <f>'ÇALIŞMA SAYFASI'!B179</f>
        <v xml:space="preserve"> </v>
      </c>
      <c r="B500" s="352"/>
      <c r="C500" s="353"/>
      <c r="D500" s="486">
        <f>'ÇALIŞMA SAYFASI'!B180</f>
        <v>0</v>
      </c>
      <c r="E500" s="352"/>
      <c r="F500" s="353"/>
      <c r="G500" s="486">
        <f>'ÇALIŞMA SAYFASI'!B181</f>
        <v>0</v>
      </c>
      <c r="H500" s="352"/>
      <c r="I500" s="353"/>
    </row>
    <row r="501" spans="1:9" x14ac:dyDescent="0.25">
      <c r="A501" s="523"/>
      <c r="B501" s="524"/>
      <c r="C501" s="525"/>
      <c r="D501" s="523"/>
      <c r="E501" s="524"/>
      <c r="F501" s="525"/>
      <c r="G501" s="523"/>
      <c r="H501" s="524"/>
      <c r="I501" s="525"/>
    </row>
    <row r="502" spans="1:9" x14ac:dyDescent="0.25">
      <c r="A502" s="687"/>
      <c r="B502" s="688"/>
      <c r="C502" s="689"/>
      <c r="D502" s="687"/>
      <c r="E502" s="688"/>
      <c r="F502" s="689"/>
      <c r="G502" s="687"/>
      <c r="H502" s="688"/>
      <c r="I502" s="689"/>
    </row>
    <row r="503" spans="1:9" x14ac:dyDescent="0.25">
      <c r="A503" s="687"/>
      <c r="B503" s="688"/>
      <c r="C503" s="689"/>
      <c r="D503" s="687"/>
      <c r="E503" s="688"/>
      <c r="F503" s="689"/>
      <c r="G503" s="687"/>
      <c r="H503" s="688"/>
      <c r="I503" s="689"/>
    </row>
    <row r="504" spans="1:9" ht="15.75" x14ac:dyDescent="0.25">
      <c r="A504" s="690" t="str">
        <f>D499</f>
        <v>Üye</v>
      </c>
      <c r="B504" s="691"/>
      <c r="C504" s="692"/>
      <c r="D504" s="690" t="str">
        <f>D499</f>
        <v>Üye</v>
      </c>
      <c r="E504" s="691"/>
      <c r="F504" s="692"/>
      <c r="G504" s="690" t="str">
        <f>G499</f>
        <v>Üye</v>
      </c>
      <c r="H504" s="691"/>
      <c r="I504" s="692"/>
    </row>
    <row r="505" spans="1:9" ht="16.5" thickBot="1" x14ac:dyDescent="0.3">
      <c r="A505" s="486">
        <f>'ÇALIŞMA SAYFASI'!B182</f>
        <v>0</v>
      </c>
      <c r="B505" s="352"/>
      <c r="C505" s="353"/>
      <c r="D505" s="486">
        <f>'ÇALIŞMA SAYFASI'!B183</f>
        <v>0</v>
      </c>
      <c r="E505" s="352"/>
      <c r="F505" s="353"/>
      <c r="G505" s="486">
        <f>'ÇALIŞMA SAYFASI'!B184</f>
        <v>0</v>
      </c>
      <c r="H505" s="352"/>
      <c r="I505" s="353"/>
    </row>
    <row r="506" spans="1:9" ht="18.75" x14ac:dyDescent="0.3">
      <c r="A506" s="685" t="s">
        <v>64</v>
      </c>
      <c r="B506" s="685"/>
      <c r="C506" s="685"/>
      <c r="D506" s="685"/>
      <c r="E506" s="685"/>
      <c r="F506" s="685"/>
      <c r="G506" s="685"/>
      <c r="H506" s="685"/>
      <c r="I506" s="685"/>
    </row>
    <row r="507" spans="1:9" ht="18.75" x14ac:dyDescent="0.25">
      <c r="A507" s="686" t="s">
        <v>63</v>
      </c>
      <c r="B507" s="686"/>
      <c r="C507" s="686"/>
      <c r="D507" s="686"/>
      <c r="E507" s="686"/>
      <c r="F507" s="686"/>
      <c r="G507" s="686"/>
      <c r="H507" s="686"/>
      <c r="I507" s="686"/>
    </row>
    <row r="508" spans="1:9" ht="15.75" x14ac:dyDescent="0.25">
      <c r="A508" s="672" t="s">
        <v>149</v>
      </c>
      <c r="B508" s="672"/>
      <c r="C508" s="672"/>
      <c r="D508" s="672"/>
      <c r="E508" s="672"/>
      <c r="F508" s="672"/>
      <c r="G508" s="672"/>
      <c r="H508" s="672"/>
      <c r="I508" s="672"/>
    </row>
    <row r="509" spans="1:9" x14ac:dyDescent="0.25">
      <c r="A509" s="669" t="s">
        <v>112</v>
      </c>
      <c r="B509" s="669"/>
      <c r="C509" s="669"/>
      <c r="D509" s="669"/>
      <c r="E509" s="669"/>
      <c r="F509" s="670" t="str">
        <f>'ÇALIŞMA SAYFASI'!B126</f>
        <v>1000 VAC</v>
      </c>
      <c r="G509" s="670"/>
      <c r="H509" s="670"/>
      <c r="I509" s="670"/>
    </row>
    <row r="510" spans="1:9" x14ac:dyDescent="0.25">
      <c r="A510" s="669" t="s">
        <v>139</v>
      </c>
      <c r="B510" s="669"/>
      <c r="C510" s="669"/>
      <c r="D510" s="669"/>
      <c r="E510" s="669"/>
      <c r="F510" s="669">
        <f>'ÇALIŞMA SAYFASI'!B111</f>
        <v>0</v>
      </c>
      <c r="G510" s="669"/>
      <c r="H510" s="669"/>
      <c r="I510" s="669"/>
    </row>
    <row r="511" spans="1:9" x14ac:dyDescent="0.25">
      <c r="A511" s="669" t="s">
        <v>45</v>
      </c>
      <c r="B511" s="669"/>
      <c r="C511" s="669"/>
      <c r="D511" s="669"/>
      <c r="E511" s="669"/>
      <c r="F511" s="669">
        <f>'ÇALIŞMA SAYFASI'!B120</f>
        <v>0</v>
      </c>
      <c r="G511" s="669"/>
      <c r="H511" s="669"/>
      <c r="I511" s="669"/>
    </row>
    <row r="512" spans="1:9" x14ac:dyDescent="0.25">
      <c r="A512" s="669" t="s">
        <v>46</v>
      </c>
      <c r="B512" s="669"/>
      <c r="C512" s="669"/>
      <c r="D512" s="669"/>
      <c r="E512" s="669"/>
      <c r="F512" s="669" t="str">
        <f>'ÇALIŞMA SAYFASI'!B119</f>
        <v>ADP ile GES PANO arası</v>
      </c>
      <c r="G512" s="669"/>
      <c r="H512" s="669"/>
      <c r="I512" s="669"/>
    </row>
    <row r="513" spans="1:9" x14ac:dyDescent="0.25">
      <c r="A513" s="669" t="s">
        <v>47</v>
      </c>
      <c r="B513" s="669"/>
      <c r="C513" s="669"/>
      <c r="D513" s="669"/>
      <c r="E513" s="669"/>
      <c r="F513" s="669">
        <f>'ÇALIŞMA SAYFASI'!B146</f>
        <v>0</v>
      </c>
      <c r="G513" s="669"/>
      <c r="H513" s="669"/>
      <c r="I513" s="669"/>
    </row>
    <row r="514" spans="1:9" x14ac:dyDescent="0.25">
      <c r="A514" s="669" t="s">
        <v>185</v>
      </c>
      <c r="B514" s="669"/>
      <c r="C514" s="669"/>
      <c r="D514" s="669"/>
      <c r="E514" s="669"/>
      <c r="F514" s="671" t="str">
        <f>'ÇALIŞMA SAYFASI'!B141&amp;"/"&amp;'ÇALIŞMA SAYFASI'!B142</f>
        <v>/</v>
      </c>
      <c r="G514" s="671"/>
      <c r="H514" s="671"/>
      <c r="I514" s="671"/>
    </row>
    <row r="515" spans="1:9" x14ac:dyDescent="0.25">
      <c r="A515" s="669" t="s">
        <v>140</v>
      </c>
      <c r="B515" s="669"/>
      <c r="C515" s="669"/>
      <c r="D515" s="669"/>
      <c r="E515" s="669"/>
      <c r="F515" s="683" t="str">
        <f>'ÇALIŞMA SAYFASI'!B148&amp; " kWe"</f>
        <v xml:space="preserve"> kWe</v>
      </c>
      <c r="G515" s="683"/>
      <c r="H515" s="683"/>
      <c r="I515" s="683"/>
    </row>
    <row r="516" spans="1:9" x14ac:dyDescent="0.25">
      <c r="A516" s="669" t="s">
        <v>184</v>
      </c>
      <c r="B516" s="669"/>
      <c r="C516" s="669"/>
      <c r="D516" s="669"/>
      <c r="E516" s="669"/>
      <c r="F516" s="671">
        <f>'ÇALIŞMA SAYFASI'!B152</f>
        <v>0</v>
      </c>
      <c r="G516" s="671"/>
      <c r="H516" s="671"/>
      <c r="I516" s="671"/>
    </row>
    <row r="517" spans="1:9" x14ac:dyDescent="0.25">
      <c r="A517" s="684" t="s">
        <v>169</v>
      </c>
      <c r="B517" s="669"/>
      <c r="C517" s="669"/>
      <c r="D517" s="669"/>
      <c r="E517" s="669"/>
      <c r="F517" s="683">
        <f>'ÇALIŞMA SAYFASI'!B122</f>
        <v>0</v>
      </c>
      <c r="G517" s="683"/>
      <c r="H517" s="683"/>
      <c r="I517" s="683"/>
    </row>
    <row r="518" spans="1:9" x14ac:dyDescent="0.25">
      <c r="A518" s="669" t="s">
        <v>141</v>
      </c>
      <c r="B518" s="669"/>
      <c r="C518" s="669"/>
      <c r="D518" s="669"/>
      <c r="E518" s="669"/>
      <c r="F518" s="683" t="str">
        <f>'ÇALIŞMA SAYFASI'!B123</f>
        <v>1000 VAC</v>
      </c>
      <c r="G518" s="683"/>
      <c r="H518" s="683"/>
      <c r="I518" s="683"/>
    </row>
    <row r="519" spans="1:9" x14ac:dyDescent="0.25">
      <c r="A519" s="669" t="s">
        <v>48</v>
      </c>
      <c r="B519" s="669"/>
      <c r="C519" s="669"/>
      <c r="D519" s="669"/>
      <c r="E519" s="669"/>
      <c r="F519" s="683">
        <f>'ÇALIŞMA SAYFASI'!B124</f>
        <v>0</v>
      </c>
      <c r="G519" s="683"/>
      <c r="H519" s="683"/>
      <c r="I519" s="683"/>
    </row>
    <row r="520" spans="1:9" x14ac:dyDescent="0.25">
      <c r="A520" s="669" t="s">
        <v>49</v>
      </c>
      <c r="B520" s="669"/>
      <c r="C520" s="669"/>
      <c r="D520" s="669"/>
      <c r="E520" s="669"/>
      <c r="F520" s="683" t="str">
        <f>'ÇALIŞMA SAYFASI'!B125</f>
        <v>4x(1x150) mm² NAYY - 5 m</v>
      </c>
      <c r="G520" s="683"/>
      <c r="H520" s="683"/>
      <c r="I520" s="683"/>
    </row>
    <row r="521" spans="1:9" ht="15.75" x14ac:dyDescent="0.25">
      <c r="A521" s="672" t="s">
        <v>50</v>
      </c>
      <c r="B521" s="672"/>
      <c r="C521" s="672"/>
      <c r="D521" s="672"/>
      <c r="E521" s="672"/>
      <c r="F521" s="672"/>
      <c r="G521" s="672"/>
      <c r="H521" s="672"/>
      <c r="I521" s="672"/>
    </row>
    <row r="522" spans="1:9" x14ac:dyDescent="0.25">
      <c r="A522" s="673" t="s">
        <v>142</v>
      </c>
      <c r="B522" s="674"/>
      <c r="C522" s="674"/>
      <c r="D522" s="674"/>
      <c r="E522" s="675"/>
      <c r="F522" s="673" t="str">
        <f>'ÇALIŞMA SAYFASI'!B166&amp;" kWe"</f>
        <v>……………... kWe</v>
      </c>
      <c r="G522" s="674"/>
      <c r="H522" s="674"/>
      <c r="I522" s="675"/>
    </row>
    <row r="523" spans="1:9" x14ac:dyDescent="0.25">
      <c r="A523" s="656" t="s">
        <v>143</v>
      </c>
      <c r="B523" s="656"/>
      <c r="C523" s="656"/>
      <c r="D523" s="656"/>
      <c r="E523" s="656"/>
      <c r="F523" s="676" t="str">
        <f>'ÇALIŞMA SAYFASI'!B165&amp; " Adet"</f>
        <v>……………... Adet</v>
      </c>
      <c r="G523" s="676"/>
      <c r="H523" s="676"/>
      <c r="I523" s="676"/>
    </row>
    <row r="524" spans="1:9" x14ac:dyDescent="0.25">
      <c r="A524" s="677" t="s">
        <v>195</v>
      </c>
      <c r="B524" s="678"/>
      <c r="C524" s="678"/>
      <c r="D524" s="678"/>
      <c r="E524" s="679"/>
      <c r="F524" s="680">
        <f>'ÇALIŞMA SAYFASI'!B161</f>
        <v>0</v>
      </c>
      <c r="G524" s="681"/>
      <c r="H524" s="681"/>
      <c r="I524" s="682"/>
    </row>
    <row r="525" spans="1:9" x14ac:dyDescent="0.25">
      <c r="A525" s="656" t="s">
        <v>144</v>
      </c>
      <c r="B525" s="656"/>
      <c r="C525" s="656"/>
      <c r="D525" s="656"/>
      <c r="E525" s="656"/>
      <c r="F525" s="670" t="str">
        <f>'ÇALIŞMA SAYFASI'!B147&amp;" kWp"</f>
        <v xml:space="preserve"> kWp</v>
      </c>
      <c r="G525" s="670"/>
      <c r="H525" s="670"/>
      <c r="I525" s="670"/>
    </row>
    <row r="526" spans="1:9" x14ac:dyDescent="0.25">
      <c r="A526" s="656" t="s">
        <v>145</v>
      </c>
      <c r="B526" s="656"/>
      <c r="C526" s="656"/>
      <c r="D526" s="656"/>
      <c r="E526" s="656"/>
      <c r="F526" s="670" t="str">
        <f>'ÇALIŞMA SAYFASI'!B148&amp; " kWe"</f>
        <v xml:space="preserve"> kWe</v>
      </c>
      <c r="G526" s="670"/>
      <c r="H526" s="670"/>
      <c r="I526" s="670"/>
    </row>
    <row r="527" spans="1:9" x14ac:dyDescent="0.25">
      <c r="A527" s="665" t="s">
        <v>146</v>
      </c>
      <c r="B527" s="665"/>
      <c r="C527" s="665"/>
      <c r="D527" s="665"/>
      <c r="E527" s="665"/>
      <c r="F527" s="670" t="str">
        <f>'ÇALIŞMA SAYFASI'!B147&amp;" kWp"</f>
        <v xml:space="preserve"> kWp</v>
      </c>
      <c r="G527" s="670"/>
      <c r="H527" s="670"/>
      <c r="I527" s="670"/>
    </row>
    <row r="528" spans="1:9" x14ac:dyDescent="0.25">
      <c r="A528" s="665" t="s">
        <v>51</v>
      </c>
      <c r="B528" s="665"/>
      <c r="C528" s="665"/>
      <c r="D528" s="665"/>
      <c r="E528" s="665"/>
      <c r="F528" s="669" t="str">
        <f>'ÇALIŞMA SAYFASI'!B148&amp;" kWe"</f>
        <v xml:space="preserve"> kWe</v>
      </c>
      <c r="G528" s="669"/>
      <c r="H528" s="669"/>
      <c r="I528" s="669"/>
    </row>
    <row r="529" spans="1:9" x14ac:dyDescent="0.25">
      <c r="A529" s="656" t="s">
        <v>52</v>
      </c>
      <c r="B529" s="656"/>
      <c r="C529" s="656"/>
      <c r="D529" s="656"/>
      <c r="E529" s="656"/>
      <c r="F529" s="670">
        <f>'ÇALIŞMA SAYFASI'!B282</f>
        <v>0</v>
      </c>
      <c r="G529" s="670"/>
      <c r="H529" s="670"/>
      <c r="I529" s="670"/>
    </row>
    <row r="530" spans="1:9" x14ac:dyDescent="0.25">
      <c r="A530" s="656" t="s">
        <v>7</v>
      </c>
      <c r="B530" s="656"/>
      <c r="C530" s="656"/>
      <c r="D530" s="656"/>
      <c r="E530" s="656"/>
      <c r="F530" s="671">
        <f>'ÇALIŞMA SAYFASI'!B137</f>
        <v>0</v>
      </c>
      <c r="G530" s="671"/>
      <c r="H530" s="671"/>
      <c r="I530" s="671"/>
    </row>
    <row r="531" spans="1:9" x14ac:dyDescent="0.25">
      <c r="A531" s="661" t="s">
        <v>187</v>
      </c>
      <c r="B531" s="656"/>
      <c r="C531" s="656"/>
      <c r="D531" s="656"/>
      <c r="E531" s="656"/>
      <c r="F531" s="662" t="str">
        <f>'ÇALIŞMA SAYFASI'!B131&amp;" / "&amp;'ÇALIŞMA SAYFASI'!B135&amp;" / "&amp;'ÇALIŞMA SAYFASI'!B133</f>
        <v xml:space="preserve"> / (1x6) mm² PV1-F - 604 m / 1000 VDC</v>
      </c>
      <c r="G531" s="663"/>
      <c r="H531" s="663"/>
      <c r="I531" s="664"/>
    </row>
    <row r="532" spans="1:9" x14ac:dyDescent="0.25">
      <c r="A532" s="661" t="s">
        <v>188</v>
      </c>
      <c r="B532" s="656"/>
      <c r="C532" s="656"/>
      <c r="D532" s="656"/>
      <c r="E532" s="656"/>
      <c r="F532" s="662" t="str">
        <f>'ÇALIŞMA SAYFASI'!B132&amp;" /  "&amp;'ÇALIŞMA SAYFASI'!B136&amp;" / "&amp;'ÇALIŞMA SAYFASI'!B134</f>
        <v xml:space="preserve"> /  1000VDC / </v>
      </c>
      <c r="G532" s="663"/>
      <c r="H532" s="663"/>
      <c r="I532" s="664"/>
    </row>
    <row r="533" spans="1:9" x14ac:dyDescent="0.25">
      <c r="A533" s="665" t="s">
        <v>53</v>
      </c>
      <c r="B533" s="665"/>
      <c r="C533" s="665"/>
      <c r="D533" s="665"/>
      <c r="E533" s="665"/>
      <c r="F533" s="666" t="str">
        <f>'ÇALIŞMA SAYFASI'!B164</f>
        <v>……………...</v>
      </c>
      <c r="G533" s="667"/>
      <c r="H533" s="667"/>
      <c r="I533" s="668"/>
    </row>
    <row r="534" spans="1:9" x14ac:dyDescent="0.25">
      <c r="A534" s="656" t="s">
        <v>54</v>
      </c>
      <c r="B534" s="656"/>
      <c r="C534" s="656"/>
      <c r="D534" s="656"/>
      <c r="E534" s="656"/>
      <c r="F534" s="657" t="str">
        <f>'ÇALIŞMA SAYFASI'!B179&amp;" - "&amp;'ÇALIŞMA SAYFASI'!B180</f>
        <v xml:space="preserve">  - </v>
      </c>
      <c r="G534" s="657"/>
      <c r="H534" s="657"/>
      <c r="I534" s="657"/>
    </row>
    <row r="535" spans="1:9" x14ac:dyDescent="0.25">
      <c r="A535" s="658" t="s">
        <v>55</v>
      </c>
      <c r="B535" s="659"/>
      <c r="C535" s="659"/>
      <c r="D535" s="659"/>
      <c r="E535" s="660"/>
      <c r="F535" s="581">
        <f>'ÇALIŞMA SAYFASI'!B287</f>
        <v>0</v>
      </c>
      <c r="G535" s="582"/>
      <c r="H535" s="582"/>
      <c r="I535" s="583"/>
    </row>
    <row r="536" spans="1:9" x14ac:dyDescent="0.25">
      <c r="A536" s="639" t="s">
        <v>56</v>
      </c>
      <c r="B536" s="639"/>
      <c r="C536" s="639"/>
      <c r="D536" s="639"/>
      <c r="E536" s="639"/>
      <c r="F536" s="652">
        <f>'ÇALIŞMA SAYFASI'!B283</f>
        <v>0</v>
      </c>
      <c r="G536" s="637"/>
      <c r="H536" s="637"/>
      <c r="I536" s="638"/>
    </row>
    <row r="537" spans="1:9" x14ac:dyDescent="0.25">
      <c r="A537" s="645" t="s">
        <v>192</v>
      </c>
      <c r="B537" s="620"/>
      <c r="C537" s="620"/>
      <c r="D537" s="620"/>
      <c r="E537" s="621"/>
      <c r="F537" s="646">
        <f>'ÇALIŞMA SAYFASI'!B284</f>
        <v>0</v>
      </c>
      <c r="G537" s="647"/>
      <c r="H537" s="647"/>
      <c r="I537" s="648"/>
    </row>
    <row r="538" spans="1:9" x14ac:dyDescent="0.25">
      <c r="A538" s="649" t="s">
        <v>191</v>
      </c>
      <c r="B538" s="650"/>
      <c r="C538" s="650"/>
      <c r="D538" s="650"/>
      <c r="E538" s="651"/>
      <c r="F538" s="652">
        <f>'ÇALIŞMA SAYFASI'!B285</f>
        <v>0</v>
      </c>
      <c r="G538" s="637"/>
      <c r="H538" s="637"/>
      <c r="I538" s="638"/>
    </row>
    <row r="539" spans="1:9" x14ac:dyDescent="0.25">
      <c r="A539" s="653" t="s">
        <v>57</v>
      </c>
      <c r="B539" s="654"/>
      <c r="C539" s="654"/>
      <c r="D539" s="654"/>
      <c r="E539" s="655"/>
      <c r="F539" s="652">
        <f>'ÇALIŞMA SAYFASI'!B286</f>
        <v>0</v>
      </c>
      <c r="G539" s="637"/>
      <c r="H539" s="637"/>
      <c r="I539" s="638"/>
    </row>
    <row r="540" spans="1:9" x14ac:dyDescent="0.25">
      <c r="A540" s="624" t="s">
        <v>58</v>
      </c>
      <c r="B540" s="620"/>
      <c r="C540" s="620"/>
      <c r="D540" s="620"/>
      <c r="E540" s="621"/>
      <c r="F540" s="637"/>
      <c r="G540" s="637"/>
      <c r="H540" s="637"/>
      <c r="I540" s="638"/>
    </row>
    <row r="541" spans="1:9" x14ac:dyDescent="0.25">
      <c r="A541" s="639" t="s">
        <v>59</v>
      </c>
      <c r="B541" s="639"/>
      <c r="C541" s="639"/>
      <c r="D541" s="639"/>
      <c r="E541" s="640"/>
      <c r="F541" s="641"/>
      <c r="G541" s="641"/>
      <c r="H541" s="641"/>
      <c r="I541" s="641"/>
    </row>
    <row r="543" spans="1:9" x14ac:dyDescent="0.25">
      <c r="A543" s="642" t="s">
        <v>151</v>
      </c>
      <c r="B543" s="643"/>
      <c r="C543" s="643"/>
      <c r="D543" s="643"/>
      <c r="E543" s="643"/>
      <c r="F543" s="643"/>
      <c r="G543" s="643"/>
      <c r="H543" s="643"/>
      <c r="I543" s="643"/>
    </row>
    <row r="544" spans="1:9" x14ac:dyDescent="0.25">
      <c r="A544" s="643"/>
      <c r="B544" s="643"/>
      <c r="C544" s="643"/>
      <c r="D544" s="643"/>
      <c r="E544" s="643"/>
      <c r="F544" s="643"/>
      <c r="G544" s="643"/>
      <c r="H544" s="643"/>
      <c r="I544" s="643"/>
    </row>
    <row r="545" spans="1:9" x14ac:dyDescent="0.25">
      <c r="A545" s="45"/>
      <c r="B545" s="21"/>
      <c r="C545" s="160"/>
      <c r="D545" s="74"/>
      <c r="E545" s="74"/>
      <c r="F545" s="74"/>
      <c r="G545" s="74"/>
      <c r="H545" s="74"/>
      <c r="I545" s="74"/>
    </row>
    <row r="546" spans="1:9" x14ac:dyDescent="0.25">
      <c r="A546" s="74"/>
      <c r="B546" s="74"/>
      <c r="C546" s="74"/>
      <c r="D546" s="74"/>
      <c r="E546" s="74"/>
      <c r="F546" s="74"/>
      <c r="G546" s="74"/>
      <c r="H546" s="74"/>
      <c r="I546" s="74"/>
    </row>
    <row r="547" spans="1:9" x14ac:dyDescent="0.25">
      <c r="A547" s="75"/>
      <c r="B547" s="75"/>
      <c r="C547" s="75"/>
      <c r="D547" s="75"/>
      <c r="E547" s="75"/>
      <c r="F547" s="74"/>
      <c r="G547" s="74"/>
      <c r="H547" s="74"/>
      <c r="I547" s="74"/>
    </row>
    <row r="548" spans="1:9" x14ac:dyDescent="0.25">
      <c r="A548" s="644" t="s">
        <v>150</v>
      </c>
      <c r="B548" s="644"/>
      <c r="C548" s="644"/>
      <c r="D548" s="644"/>
      <c r="E548" s="644"/>
      <c r="F548" s="644"/>
      <c r="G548" s="644"/>
      <c r="H548" s="644"/>
      <c r="I548" s="644"/>
    </row>
    <row r="549" spans="1:9" x14ac:dyDescent="0.25">
      <c r="A549" s="644"/>
      <c r="B549" s="644"/>
      <c r="C549" s="644"/>
      <c r="D549" s="644"/>
      <c r="E549" s="644"/>
      <c r="F549" s="644"/>
      <c r="G549" s="644"/>
      <c r="H549" s="644"/>
      <c r="I549" s="644"/>
    </row>
    <row r="550" spans="1:9" ht="18.75" x14ac:dyDescent="0.25">
      <c r="A550" s="162"/>
      <c r="B550" s="162"/>
      <c r="C550" s="162"/>
      <c r="D550" s="162"/>
      <c r="E550" s="162"/>
      <c r="F550" s="162"/>
      <c r="G550" s="162"/>
      <c r="H550" s="162"/>
      <c r="I550" s="162"/>
    </row>
    <row r="551" spans="1:9" ht="18.75" x14ac:dyDescent="0.25">
      <c r="A551" s="162"/>
      <c r="B551" s="162"/>
      <c r="C551" s="162"/>
      <c r="D551" s="162"/>
      <c r="E551" s="162"/>
      <c r="F551" s="162"/>
      <c r="G551" s="162"/>
      <c r="H551" s="162"/>
      <c r="I551" s="162"/>
    </row>
    <row r="552" spans="1:9" x14ac:dyDescent="0.25">
      <c r="A552" s="626" t="str">
        <f>"Aşağıda bilgileri yer alan tesisin kabul işlemini yapmak üzere Meram Elektrik Dağıtım Anonim Şirketinin "&amp;'ÇALIŞMA SAYFASI'!B138&amp;" tarih ve "&amp;'ÇALIŞMA SAYFASI'!B139&amp;" sayılı emirleri gereğince toplanan heyetimiz, Elektrik Üretim ve Elektrik Depolama Tesisleri Kabul Yönetmeliği kapsamında yapmış olduğu inceleme sonucunda "&amp;'ÇALIŞMA SAYFASI'!B118&amp;" tesisinin işletmeye açılmasında teknik bir sakınca bulunmadığı kanısına varmıştır. Kabulü yapılan tesise gerilim uygulanacağından, can, mal ve çevre güvenliği bakımından gerekli önlemler alınmalıdır."</f>
        <v>Aşağıda bilgileri yer alan tesisin kabul işlemini yapmak üzere Meram Elektrik Dağıtım Anonim Şirketinin (1x6) mm² PV1-F - 604 m tarih ve Evirici ile Paneller Arası sayılı emirleri gereğince toplanan heyetimiz, Elektrik Üretim ve Elektrik Depolama Tesisleri Kabul Yönetmeliği kapsamında yapmış olduğu inceleme sonucunda 4x(1x150) mm² NAYY - 10 m tesisinin işletmeye açılmasında teknik bir sakınca bulunmadığı kanısına varmıştır. Kabulü yapılan tesise gerilim uygulanacağından, can, mal ve çevre güvenliği bakımından gerekli önlemler alınmalıdır.</v>
      </c>
      <c r="B552" s="626"/>
      <c r="C552" s="626"/>
      <c r="D552" s="626"/>
      <c r="E552" s="626"/>
      <c r="F552" s="626"/>
      <c r="G552" s="626"/>
      <c r="H552" s="626"/>
      <c r="I552" s="626"/>
    </row>
    <row r="553" spans="1:9" x14ac:dyDescent="0.25">
      <c r="A553" s="626"/>
      <c r="B553" s="626"/>
      <c r="C553" s="626"/>
      <c r="D553" s="626"/>
      <c r="E553" s="626"/>
      <c r="F553" s="626"/>
      <c r="G553" s="626"/>
      <c r="H553" s="626"/>
      <c r="I553" s="626"/>
    </row>
    <row r="554" spans="1:9" x14ac:dyDescent="0.25">
      <c r="A554" s="626"/>
      <c r="B554" s="626"/>
      <c r="C554" s="626"/>
      <c r="D554" s="626"/>
      <c r="E554" s="626"/>
      <c r="F554" s="626"/>
      <c r="G554" s="626"/>
      <c r="H554" s="626"/>
      <c r="I554" s="626"/>
    </row>
    <row r="555" spans="1:9" x14ac:dyDescent="0.25">
      <c r="A555" s="626"/>
      <c r="B555" s="626"/>
      <c r="C555" s="626"/>
      <c r="D555" s="626"/>
      <c r="E555" s="626"/>
      <c r="F555" s="626"/>
      <c r="G555" s="626"/>
      <c r="H555" s="626"/>
      <c r="I555" s="626"/>
    </row>
    <row r="556" spans="1:9" x14ac:dyDescent="0.25">
      <c r="A556" s="626"/>
      <c r="B556" s="626"/>
      <c r="C556" s="626"/>
      <c r="D556" s="626"/>
      <c r="E556" s="626"/>
      <c r="F556" s="626"/>
      <c r="G556" s="626"/>
      <c r="H556" s="626"/>
      <c r="I556" s="626"/>
    </row>
    <row r="557" spans="1:9" x14ac:dyDescent="0.25">
      <c r="A557" s="626"/>
      <c r="B557" s="626"/>
      <c r="C557" s="626"/>
      <c r="D557" s="626"/>
      <c r="E557" s="626"/>
      <c r="F557" s="626"/>
      <c r="G557" s="626"/>
      <c r="H557" s="626"/>
      <c r="I557" s="626"/>
    </row>
    <row r="558" spans="1:9" x14ac:dyDescent="0.25">
      <c r="A558" s="626"/>
      <c r="B558" s="626"/>
      <c r="C558" s="626"/>
      <c r="D558" s="626"/>
      <c r="E558" s="626"/>
      <c r="F558" s="626"/>
      <c r="G558" s="626"/>
      <c r="H558" s="626"/>
      <c r="I558" s="626"/>
    </row>
    <row r="559" spans="1:9" ht="15.75" x14ac:dyDescent="0.25">
      <c r="A559" s="627" t="str">
        <f xml:space="preserve"> "Saygılarımla arz ederim.  "&amp;'ÇALIŞMA SAYFASI'!B137</f>
        <v xml:space="preserve">Saygılarımla arz ederim.  </v>
      </c>
      <c r="B559" s="627"/>
      <c r="C559" s="627"/>
      <c r="D559" s="627"/>
      <c r="E559" s="17"/>
      <c r="F559" s="17"/>
      <c r="G559" s="17"/>
      <c r="H559" s="17"/>
      <c r="I559" s="17"/>
    </row>
    <row r="560" spans="1:9" ht="15.75" x14ac:dyDescent="0.25">
      <c r="A560" s="161"/>
      <c r="B560" s="161"/>
      <c r="C560" s="161"/>
      <c r="D560" s="161"/>
      <c r="E560" s="17"/>
      <c r="F560" s="17"/>
      <c r="G560" s="17"/>
      <c r="H560" s="17"/>
      <c r="I560" s="17"/>
    </row>
    <row r="561" spans="1:9" ht="15.75" x14ac:dyDescent="0.25">
      <c r="A561" s="161"/>
      <c r="B561" s="161"/>
      <c r="C561" s="161"/>
      <c r="D561" s="161"/>
      <c r="E561" s="17"/>
      <c r="F561" s="17"/>
      <c r="G561" s="17"/>
      <c r="H561" s="17"/>
      <c r="I561" s="17"/>
    </row>
    <row r="562" spans="1:9" ht="15.75" x14ac:dyDescent="0.25">
      <c r="A562" s="161"/>
      <c r="B562" s="161"/>
      <c r="C562" s="161"/>
      <c r="D562" s="161"/>
      <c r="E562" s="17"/>
      <c r="F562" s="17"/>
      <c r="G562" s="17"/>
      <c r="H562" s="17"/>
      <c r="I562" s="17"/>
    </row>
    <row r="563" spans="1:9" x14ac:dyDescent="0.25">
      <c r="A563" s="180"/>
      <c r="B563" s="180"/>
      <c r="C563" s="180"/>
      <c r="D563" s="180"/>
      <c r="E563" s="180"/>
      <c r="F563" s="180"/>
      <c r="G563" s="17"/>
      <c r="H563" s="17"/>
      <c r="I563" s="17"/>
    </row>
    <row r="564" spans="1:9" ht="17.25" x14ac:dyDescent="0.3">
      <c r="A564" s="180"/>
      <c r="B564" s="180"/>
      <c r="C564" s="180"/>
      <c r="D564" s="180"/>
      <c r="E564" s="180"/>
      <c r="F564" s="180"/>
      <c r="G564" s="628" t="str">
        <f>'ÇALIŞMA SAYFASI'!B179</f>
        <v xml:space="preserve"> </v>
      </c>
      <c r="H564" s="629"/>
      <c r="I564" s="629"/>
    </row>
    <row r="565" spans="1:9" ht="15.75" x14ac:dyDescent="0.25">
      <c r="A565" s="180"/>
      <c r="B565" s="180"/>
      <c r="C565" s="180"/>
      <c r="D565" s="180"/>
      <c r="E565" s="180"/>
      <c r="F565" s="180"/>
      <c r="G565" s="76"/>
      <c r="H565" s="163"/>
      <c r="I565" s="163"/>
    </row>
    <row r="566" spans="1:9" ht="15.75" x14ac:dyDescent="0.25">
      <c r="A566" s="1"/>
      <c r="B566" s="1"/>
      <c r="C566" s="1"/>
      <c r="D566" s="1"/>
      <c r="E566" s="1"/>
      <c r="F566" s="180"/>
      <c r="G566" s="630" t="s">
        <v>62</v>
      </c>
      <c r="H566" s="630"/>
      <c r="I566" s="630"/>
    </row>
    <row r="567" spans="1:9" x14ac:dyDescent="0.25">
      <c r="A567" s="1"/>
      <c r="B567" s="1"/>
      <c r="C567" s="1"/>
      <c r="D567" s="1"/>
      <c r="E567" s="1"/>
      <c r="F567" s="180"/>
      <c r="G567" s="631" t="s">
        <v>152</v>
      </c>
      <c r="H567" s="631"/>
      <c r="I567" s="631"/>
    </row>
    <row r="568" spans="1:9" x14ac:dyDescent="0.25">
      <c r="A568" s="1"/>
      <c r="B568" s="1"/>
      <c r="C568" s="1"/>
      <c r="D568" s="1"/>
      <c r="E568" s="1"/>
      <c r="F568" s="180"/>
      <c r="G568" s="631"/>
      <c r="H568" s="631"/>
      <c r="I568" s="631"/>
    </row>
    <row r="569" spans="1:9" x14ac:dyDescent="0.25">
      <c r="A569" s="1"/>
      <c r="B569" s="1"/>
      <c r="C569" s="1"/>
      <c r="D569" s="1"/>
      <c r="E569" s="1"/>
      <c r="F569" s="180"/>
      <c r="G569" s="60"/>
      <c r="H569" s="60"/>
      <c r="I569" s="60"/>
    </row>
    <row r="570" spans="1:9" x14ac:dyDescent="0.25">
      <c r="A570" s="1"/>
      <c r="B570" s="1"/>
      <c r="C570" s="1"/>
      <c r="D570" s="1"/>
      <c r="E570" s="1"/>
      <c r="F570" s="180"/>
      <c r="G570" s="60"/>
      <c r="H570" s="60"/>
      <c r="I570" s="60"/>
    </row>
    <row r="571" spans="1:9" x14ac:dyDescent="0.25">
      <c r="A571" s="1"/>
      <c r="B571" s="1"/>
      <c r="C571" s="1"/>
      <c r="D571" s="1"/>
      <c r="E571" s="1"/>
      <c r="F571" s="180"/>
      <c r="G571" s="60"/>
      <c r="H571" s="60"/>
      <c r="I571" s="60"/>
    </row>
    <row r="572" spans="1:9" ht="15.75" thickBot="1" x14ac:dyDescent="0.3">
      <c r="A572" s="1"/>
      <c r="B572" s="1"/>
      <c r="C572" s="1"/>
      <c r="D572" s="1"/>
      <c r="E572" s="1"/>
      <c r="F572" s="1"/>
      <c r="G572" s="77"/>
      <c r="H572" s="61"/>
      <c r="I572" s="61"/>
    </row>
    <row r="573" spans="1:9" x14ac:dyDescent="0.25">
      <c r="A573" s="632" t="s">
        <v>153</v>
      </c>
      <c r="B573" s="633"/>
      <c r="C573" s="633"/>
      <c r="D573" s="634"/>
      <c r="E573" s="635" t="str">
        <f>'ÇALIŞMA SAYFASI'!B111&amp;" / "&amp;'ÇALIŞMA SAYFASI'!B112</f>
        <v xml:space="preserve"> / </v>
      </c>
      <c r="F573" s="635"/>
      <c r="G573" s="635"/>
      <c r="H573" s="635"/>
      <c r="I573" s="636"/>
    </row>
    <row r="574" spans="1:9" x14ac:dyDescent="0.25">
      <c r="A574" s="604" t="s">
        <v>154</v>
      </c>
      <c r="B574" s="605"/>
      <c r="C574" s="605"/>
      <c r="D574" s="605"/>
      <c r="E574" s="617" t="str">
        <f>'ÇALIŞMA SAYFASI'!B141&amp;" / "&amp;'ÇALIŞMA SAYFASI'!B142</f>
        <v xml:space="preserve"> / </v>
      </c>
      <c r="F574" s="605"/>
      <c r="G574" s="605"/>
      <c r="H574" s="605"/>
      <c r="I574" s="616"/>
    </row>
    <row r="575" spans="1:9" x14ac:dyDescent="0.25">
      <c r="A575" s="619" t="s">
        <v>155</v>
      </c>
      <c r="B575" s="620"/>
      <c r="C575" s="620"/>
      <c r="D575" s="621"/>
      <c r="E575" s="605" t="str">
        <f>'ÇALIŞMA SAYFASI'!B148&amp; " kWe"</f>
        <v xml:space="preserve"> kWe</v>
      </c>
      <c r="F575" s="605"/>
      <c r="G575" s="605"/>
      <c r="H575" s="605"/>
      <c r="I575" s="616"/>
    </row>
    <row r="576" spans="1:9" x14ac:dyDescent="0.25">
      <c r="A576" s="619" t="s">
        <v>181</v>
      </c>
      <c r="B576" s="622"/>
      <c r="C576" s="622"/>
      <c r="D576" s="623"/>
      <c r="E576" s="624">
        <f>E292</f>
        <v>0</v>
      </c>
      <c r="F576" s="620"/>
      <c r="G576" s="620"/>
      <c r="H576" s="620"/>
      <c r="I576" s="625"/>
    </row>
    <row r="577" spans="1:9" x14ac:dyDescent="0.25">
      <c r="A577" s="604" t="s">
        <v>193</v>
      </c>
      <c r="B577" s="605"/>
      <c r="C577" s="605"/>
      <c r="D577" s="605"/>
      <c r="E577" s="613" t="str">
        <f>'ÇALIŞMA SAYFASI'!B131&amp;" / "&amp;'ÇALIŞMA SAYFASI'!B132&amp;"  
"&amp;'ÇALIŞMA SAYFASI'!B135&amp;" / "&amp;'ÇALIŞMA SAYFASI'!B136&amp;"  
"&amp;'ÇALIŞMA SAYFASI'!B133&amp;" / "&amp;'ÇALIŞMA SAYFASI'!B134</f>
        <v xml:space="preserve"> /   
(1x6) mm² PV1-F - 604 m / 1000VDC  
1000 VDC / </v>
      </c>
      <c r="F577" s="614"/>
      <c r="G577" s="614"/>
      <c r="H577" s="614"/>
      <c r="I577" s="615"/>
    </row>
    <row r="578" spans="1:9" x14ac:dyDescent="0.25">
      <c r="A578" s="604" t="s">
        <v>159</v>
      </c>
      <c r="B578" s="605"/>
      <c r="C578" s="605"/>
      <c r="D578" s="605"/>
      <c r="E578" s="605" t="str">
        <f>'ÇALIŞMA SAYFASI'!B113</f>
        <v>1000 VAC</v>
      </c>
      <c r="F578" s="605"/>
      <c r="G578" s="605"/>
      <c r="H578" s="605"/>
      <c r="I578" s="616"/>
    </row>
    <row r="579" spans="1:9" x14ac:dyDescent="0.25">
      <c r="A579" s="604" t="s">
        <v>158</v>
      </c>
      <c r="B579" s="605"/>
      <c r="C579" s="605"/>
      <c r="D579" s="605"/>
      <c r="E579" s="617">
        <f>'ÇALIŞMA SAYFASI'!B137</f>
        <v>0</v>
      </c>
      <c r="F579" s="617"/>
      <c r="G579" s="617"/>
      <c r="H579" s="617"/>
      <c r="I579" s="618"/>
    </row>
    <row r="580" spans="1:9" x14ac:dyDescent="0.25">
      <c r="A580" s="604" t="s">
        <v>157</v>
      </c>
      <c r="B580" s="605"/>
      <c r="C580" s="605"/>
      <c r="D580" s="605"/>
      <c r="E580" s="284">
        <f>'ÇALIŞMA SAYFASI'!B161</f>
        <v>0</v>
      </c>
      <c r="F580" s="285"/>
      <c r="G580" s="285"/>
      <c r="H580" s="285"/>
      <c r="I580" s="286"/>
    </row>
    <row r="581" spans="1:9" x14ac:dyDescent="0.25">
      <c r="A581" s="606"/>
      <c r="B581" s="605"/>
      <c r="C581" s="605"/>
      <c r="D581" s="605"/>
      <c r="E581" s="287"/>
      <c r="F581" s="288"/>
      <c r="G581" s="288"/>
      <c r="H581" s="288"/>
      <c r="I581" s="289"/>
    </row>
    <row r="582" spans="1:9" x14ac:dyDescent="0.25">
      <c r="A582" s="606"/>
      <c r="B582" s="605"/>
      <c r="C582" s="605"/>
      <c r="D582" s="605"/>
      <c r="E582" s="287"/>
      <c r="F582" s="288"/>
      <c r="G582" s="288"/>
      <c r="H582" s="288"/>
      <c r="I582" s="289"/>
    </row>
    <row r="583" spans="1:9" x14ac:dyDescent="0.25">
      <c r="A583" s="606"/>
      <c r="B583" s="605"/>
      <c r="C583" s="605"/>
      <c r="D583" s="605"/>
      <c r="E583" s="287"/>
      <c r="F583" s="288"/>
      <c r="G583" s="288"/>
      <c r="H583" s="288"/>
      <c r="I583" s="289"/>
    </row>
    <row r="584" spans="1:9" x14ac:dyDescent="0.25">
      <c r="A584" s="606"/>
      <c r="B584" s="605"/>
      <c r="C584" s="605"/>
      <c r="D584" s="605"/>
      <c r="E584" s="287"/>
      <c r="F584" s="288"/>
      <c r="G584" s="288"/>
      <c r="H584" s="288"/>
      <c r="I584" s="289"/>
    </row>
    <row r="585" spans="1:9" x14ac:dyDescent="0.25">
      <c r="A585" s="606"/>
      <c r="B585" s="605"/>
      <c r="C585" s="605"/>
      <c r="D585" s="605"/>
      <c r="E585" s="287"/>
      <c r="F585" s="288"/>
      <c r="G585" s="288"/>
      <c r="H585" s="288"/>
      <c r="I585" s="289"/>
    </row>
    <row r="586" spans="1:9" x14ac:dyDescent="0.25">
      <c r="A586" s="606"/>
      <c r="B586" s="605"/>
      <c r="C586" s="605"/>
      <c r="D586" s="605"/>
      <c r="E586" s="290"/>
      <c r="F586" s="291"/>
      <c r="G586" s="291"/>
      <c r="H586" s="291"/>
      <c r="I586" s="292"/>
    </row>
    <row r="587" spans="1:9" x14ac:dyDescent="0.25">
      <c r="A587" s="607" t="s">
        <v>156</v>
      </c>
      <c r="B587" s="608"/>
      <c r="C587" s="608"/>
      <c r="D587" s="608"/>
      <c r="E587" s="608">
        <f>E292</f>
        <v>0</v>
      </c>
      <c r="F587" s="608"/>
      <c r="G587" s="608"/>
      <c r="H587" s="608"/>
      <c r="I587" s="609"/>
    </row>
    <row r="588" spans="1:9" x14ac:dyDescent="0.25">
      <c r="A588" s="610" t="s">
        <v>183</v>
      </c>
      <c r="B588" s="611"/>
      <c r="C588" s="611"/>
      <c r="D588" s="612"/>
      <c r="E588" s="610">
        <f>'ÇALIŞMA SAYFASI'!B167</f>
        <v>0</v>
      </c>
      <c r="F588" s="611"/>
      <c r="G588" s="611"/>
      <c r="H588" s="611"/>
      <c r="I588" s="612"/>
    </row>
    <row r="589" spans="1:9" x14ac:dyDescent="0.25">
      <c r="A589" s="255"/>
      <c r="B589" s="255"/>
      <c r="C589" s="255"/>
      <c r="D589" s="255"/>
      <c r="E589" s="19"/>
      <c r="F589" s="19"/>
      <c r="G589" s="19"/>
      <c r="H589" s="18"/>
      <c r="I589" s="180"/>
    </row>
    <row r="590" spans="1:9" x14ac:dyDescent="0.25">
      <c r="A590" s="255" t="s">
        <v>67</v>
      </c>
      <c r="B590" s="255"/>
      <c r="C590" s="255"/>
      <c r="D590" s="255"/>
      <c r="E590" s="19"/>
      <c r="F590" s="19"/>
      <c r="G590" s="19"/>
      <c r="H590" s="18"/>
      <c r="I590" s="180"/>
    </row>
    <row r="591" spans="1:9" x14ac:dyDescent="0.25">
      <c r="A591" s="305" t="s">
        <v>69</v>
      </c>
      <c r="B591" s="305"/>
      <c r="C591" s="305"/>
      <c r="D591" s="305"/>
      <c r="E591" s="305"/>
      <c r="F591" s="305"/>
      <c r="G591" s="305"/>
      <c r="H591" s="18"/>
      <c r="I591" s="180"/>
    </row>
    <row r="592" spans="1:9" x14ac:dyDescent="0.25">
      <c r="A592" s="305" t="s">
        <v>70</v>
      </c>
      <c r="B592" s="305"/>
      <c r="C592" s="305"/>
      <c r="D592" s="305"/>
      <c r="E592" s="305"/>
      <c r="F592" s="305"/>
      <c r="G592" s="305"/>
      <c r="H592" s="18"/>
      <c r="I592" s="180"/>
    </row>
    <row r="593" spans="1:9" x14ac:dyDescent="0.25">
      <c r="A593" s="305" t="s">
        <v>68</v>
      </c>
      <c r="B593" s="305"/>
      <c r="C593" s="305"/>
      <c r="D593" s="305"/>
      <c r="E593" s="19"/>
      <c r="F593" s="19"/>
      <c r="G593" s="19"/>
      <c r="H593" s="18"/>
      <c r="I593" s="20"/>
    </row>
    <row r="594" spans="1:9" x14ac:dyDescent="0.25">
      <c r="A594" s="305" t="s">
        <v>182</v>
      </c>
      <c r="B594" s="305"/>
      <c r="C594" s="305"/>
      <c r="D594" s="305"/>
      <c r="E594" s="19"/>
      <c r="F594" s="19"/>
      <c r="G594" s="19"/>
      <c r="H594" s="18"/>
      <c r="I594" s="20"/>
    </row>
    <row r="595" spans="1:9" x14ac:dyDescent="0.25">
      <c r="A595" s="154" t="str">
        <f>'ÇALIŞMA SAYFASI'!B168</f>
        <v>……………...</v>
      </c>
      <c r="B595" s="109"/>
      <c r="C595" s="109"/>
      <c r="D595" s="109"/>
      <c r="E595" s="109"/>
      <c r="F595" s="109"/>
      <c r="G595" s="109"/>
      <c r="H595" s="180"/>
      <c r="I595" s="180"/>
    </row>
    <row r="596" spans="1:9" x14ac:dyDescent="0.25">
      <c r="A596" s="158"/>
      <c r="B596" s="158"/>
      <c r="C596" s="158"/>
      <c r="D596" s="158"/>
      <c r="E596" s="180"/>
      <c r="F596" s="180"/>
      <c r="G596" s="180"/>
      <c r="H596" s="180"/>
      <c r="I596" s="180"/>
    </row>
    <row r="597" spans="1:9" ht="18.75" x14ac:dyDescent="0.25">
      <c r="A597" s="599" t="str">
        <f>'ÇALIŞMA SAYFASI'!B125</f>
        <v>4x(1x150) mm² NAYY - 5 m</v>
      </c>
      <c r="B597" s="599"/>
      <c r="C597" s="599"/>
      <c r="D597" s="599"/>
      <c r="E597" s="599"/>
      <c r="F597" s="599"/>
      <c r="G597" s="599"/>
      <c r="H597" s="599"/>
      <c r="I597" s="599"/>
    </row>
    <row r="598" spans="1:9" ht="18.75" x14ac:dyDescent="0.25">
      <c r="A598" s="159"/>
      <c r="B598" s="159"/>
      <c r="C598" s="159"/>
      <c r="D598" s="159"/>
      <c r="E598" s="159"/>
      <c r="F598" s="159"/>
      <c r="G598" s="159"/>
      <c r="H598" s="159"/>
      <c r="I598" s="159"/>
    </row>
    <row r="599" spans="1:9" ht="15.75" x14ac:dyDescent="0.25">
      <c r="A599" s="600" t="str">
        <f>'ÇALIŞMA SAYFASI'!B110&amp;" TESİSİ KABUL TUTANAĞI EKLERi"</f>
        <v xml:space="preserve"> TESİSİ KABUL TUTANAĞI EKLERi</v>
      </c>
      <c r="B599" s="600"/>
      <c r="C599" s="600"/>
      <c r="D599" s="600"/>
      <c r="E599" s="600"/>
      <c r="F599" s="600"/>
      <c r="G599" s="600"/>
      <c r="H599" s="600"/>
      <c r="I599" s="600"/>
    </row>
    <row r="600" spans="1:9" ht="18.75" x14ac:dyDescent="0.25">
      <c r="A600" s="157"/>
      <c r="B600" s="157"/>
      <c r="C600" s="157"/>
      <c r="D600" s="157"/>
      <c r="E600" s="157"/>
      <c r="F600" s="157"/>
      <c r="G600" s="157"/>
      <c r="H600" s="157"/>
      <c r="I600" s="157"/>
    </row>
    <row r="601" spans="1:9" ht="15.75" x14ac:dyDescent="0.25">
      <c r="A601" s="90">
        <f>'ÇALIŞMA SAYFASI'!A293</f>
        <v>0</v>
      </c>
      <c r="B601" s="595">
        <f>'ÇALIŞMA SAYFASI'!B293</f>
        <v>0</v>
      </c>
      <c r="C601" s="595"/>
      <c r="D601" s="595"/>
      <c r="E601" s="595"/>
      <c r="F601" s="595"/>
      <c r="G601" s="595"/>
      <c r="H601" s="595"/>
      <c r="I601" s="595"/>
    </row>
    <row r="602" spans="1:9" ht="15.75" x14ac:dyDescent="0.25">
      <c r="A602" s="164">
        <f>'ÇALIŞMA SAYFASI'!A294</f>
        <v>0</v>
      </c>
      <c r="B602" s="595">
        <f>'ÇALIŞMA SAYFASI'!B294</f>
        <v>0</v>
      </c>
      <c r="C602" s="595"/>
      <c r="D602" s="595"/>
      <c r="E602" s="595"/>
      <c r="F602" s="595"/>
      <c r="G602" s="595"/>
      <c r="H602" s="595"/>
      <c r="I602" s="595"/>
    </row>
    <row r="603" spans="1:9" ht="15.75" x14ac:dyDescent="0.25">
      <c r="A603" s="90">
        <f>'ÇALIŞMA SAYFASI'!A295</f>
        <v>0</v>
      </c>
      <c r="B603" s="595">
        <f>'ÇALIŞMA SAYFASI'!B295</f>
        <v>0</v>
      </c>
      <c r="C603" s="595"/>
      <c r="D603" s="595"/>
      <c r="E603" s="595"/>
      <c r="F603" s="595"/>
      <c r="G603" s="595"/>
      <c r="H603" s="595"/>
      <c r="I603" s="595"/>
    </row>
    <row r="604" spans="1:9" ht="15.75" x14ac:dyDescent="0.25">
      <c r="A604" s="164">
        <f>'ÇALIŞMA SAYFASI'!A296</f>
        <v>0</v>
      </c>
      <c r="B604" s="601">
        <f>'ÇALIŞMA SAYFASI'!B296</f>
        <v>0</v>
      </c>
      <c r="C604" s="602"/>
      <c r="D604" s="602"/>
      <c r="E604" s="602"/>
      <c r="F604" s="602"/>
      <c r="G604" s="602"/>
      <c r="H604" s="602"/>
      <c r="I604" s="603"/>
    </row>
    <row r="605" spans="1:9" ht="15.75" x14ac:dyDescent="0.25">
      <c r="A605" s="90">
        <f>'ÇALIŞMA SAYFASI'!A297</f>
        <v>0</v>
      </c>
      <c r="B605" s="595">
        <f>'ÇALIŞMA SAYFASI'!B297</f>
        <v>0</v>
      </c>
      <c r="C605" s="595"/>
      <c r="D605" s="595"/>
      <c r="E605" s="595"/>
      <c r="F605" s="595"/>
      <c r="G605" s="595"/>
      <c r="H605" s="595"/>
      <c r="I605" s="595"/>
    </row>
    <row r="606" spans="1:9" ht="15.75" x14ac:dyDescent="0.25">
      <c r="A606" s="164">
        <f>'ÇALIŞMA SAYFASI'!A298</f>
        <v>0</v>
      </c>
      <c r="B606" s="595">
        <f>'ÇALIŞMA SAYFASI'!B298</f>
        <v>0</v>
      </c>
      <c r="C606" s="595"/>
      <c r="D606" s="595"/>
      <c r="E606" s="595"/>
      <c r="F606" s="595"/>
      <c r="G606" s="595"/>
      <c r="H606" s="595"/>
      <c r="I606" s="595"/>
    </row>
    <row r="607" spans="1:9" ht="15.75" x14ac:dyDescent="0.25">
      <c r="A607" s="90">
        <f>'ÇALIŞMA SAYFASI'!A299</f>
        <v>0</v>
      </c>
      <c r="B607" s="595">
        <f>'ÇALIŞMA SAYFASI'!B299</f>
        <v>0</v>
      </c>
      <c r="C607" s="595"/>
      <c r="D607" s="595"/>
      <c r="E607" s="595"/>
      <c r="F607" s="595"/>
      <c r="G607" s="595"/>
      <c r="H607" s="595"/>
      <c r="I607" s="595"/>
    </row>
    <row r="608" spans="1:9" ht="15.75" x14ac:dyDescent="0.25">
      <c r="A608" s="164">
        <f>'ÇALIŞMA SAYFASI'!A300</f>
        <v>0</v>
      </c>
      <c r="B608" s="595">
        <f>'ÇALIŞMA SAYFASI'!B300</f>
        <v>0</v>
      </c>
      <c r="C608" s="595"/>
      <c r="D608" s="595"/>
      <c r="E608" s="595"/>
      <c r="F608" s="595"/>
      <c r="G608" s="595"/>
      <c r="H608" s="595"/>
      <c r="I608" s="595"/>
    </row>
    <row r="609" spans="1:9" ht="15.75" x14ac:dyDescent="0.25">
      <c r="A609" s="90">
        <f>'ÇALIŞMA SAYFASI'!A301</f>
        <v>0</v>
      </c>
      <c r="B609" s="595">
        <f>'ÇALIŞMA SAYFASI'!B301</f>
        <v>0</v>
      </c>
      <c r="C609" s="595"/>
      <c r="D609" s="595"/>
      <c r="E609" s="595"/>
      <c r="F609" s="595"/>
      <c r="G609" s="595"/>
      <c r="H609" s="595"/>
      <c r="I609" s="595"/>
    </row>
    <row r="610" spans="1:9" ht="15.75" x14ac:dyDescent="0.25">
      <c r="A610" s="164">
        <f>'ÇALIŞMA SAYFASI'!A302</f>
        <v>0</v>
      </c>
      <c r="B610" s="595">
        <f>'ÇALIŞMA SAYFASI'!B302</f>
        <v>0</v>
      </c>
      <c r="C610" s="595"/>
      <c r="D610" s="595"/>
      <c r="E610" s="595"/>
      <c r="F610" s="595"/>
      <c r="G610" s="595"/>
      <c r="H610" s="595"/>
      <c r="I610" s="595"/>
    </row>
    <row r="611" spans="1:9" ht="15.75" x14ac:dyDescent="0.25">
      <c r="A611" s="90">
        <f>'ÇALIŞMA SAYFASI'!A303</f>
        <v>0</v>
      </c>
      <c r="B611" s="595">
        <f>'ÇALIŞMA SAYFASI'!B303</f>
        <v>0</v>
      </c>
      <c r="C611" s="595"/>
      <c r="D611" s="595"/>
      <c r="E611" s="595"/>
      <c r="F611" s="595"/>
      <c r="G611" s="595"/>
      <c r="H611" s="595"/>
      <c r="I611" s="595"/>
    </row>
    <row r="612" spans="1:9" ht="15.75" x14ac:dyDescent="0.25">
      <c r="A612" s="164">
        <f>'ÇALIŞMA SAYFASI'!A304</f>
        <v>0</v>
      </c>
      <c r="B612" s="595">
        <f>'ÇALIŞMA SAYFASI'!B304</f>
        <v>0</v>
      </c>
      <c r="C612" s="595"/>
      <c r="D612" s="595"/>
      <c r="E612" s="595"/>
      <c r="F612" s="595"/>
      <c r="G612" s="595"/>
      <c r="H612" s="595"/>
      <c r="I612" s="595"/>
    </row>
    <row r="613" spans="1:9" ht="15.75" x14ac:dyDescent="0.25">
      <c r="A613" s="90">
        <f>'ÇALIŞMA SAYFASI'!A305</f>
        <v>0</v>
      </c>
      <c r="B613" s="595">
        <f>'ÇALIŞMA SAYFASI'!B305</f>
        <v>0</v>
      </c>
      <c r="C613" s="595"/>
      <c r="D613" s="595"/>
      <c r="E613" s="595"/>
      <c r="F613" s="595"/>
      <c r="G613" s="595"/>
      <c r="H613" s="595"/>
      <c r="I613" s="595"/>
    </row>
    <row r="614" spans="1:9" ht="15.75" x14ac:dyDescent="0.25">
      <c r="A614" s="164">
        <f>'ÇALIŞMA SAYFASI'!A306</f>
        <v>0</v>
      </c>
      <c r="B614" s="595">
        <f>'ÇALIŞMA SAYFASI'!B306</f>
        <v>0</v>
      </c>
      <c r="C614" s="595"/>
      <c r="D614" s="595"/>
      <c r="E614" s="595"/>
      <c r="F614" s="595"/>
      <c r="G614" s="595"/>
      <c r="H614" s="595"/>
      <c r="I614" s="595"/>
    </row>
    <row r="615" spans="1:9" ht="15.75" x14ac:dyDescent="0.25">
      <c r="A615" s="90">
        <f>'ÇALIŞMA SAYFASI'!A307</f>
        <v>0</v>
      </c>
      <c r="B615" s="515">
        <f>'ÇALIŞMA SAYFASI'!B307</f>
        <v>0</v>
      </c>
      <c r="C615" s="515"/>
      <c r="D615" s="515"/>
      <c r="E615" s="515"/>
      <c r="F615" s="515"/>
      <c r="G615" s="515"/>
      <c r="H615" s="515"/>
      <c r="I615" s="515"/>
    </row>
    <row r="616" spans="1:9" ht="15.75" x14ac:dyDescent="0.25">
      <c r="A616" s="164">
        <f>'ÇALIŞMA SAYFASI'!A308</f>
        <v>0</v>
      </c>
      <c r="B616" s="515">
        <f>'ÇALIŞMA SAYFASI'!B308</f>
        <v>0</v>
      </c>
      <c r="C616" s="515"/>
      <c r="D616" s="515"/>
      <c r="E616" s="515"/>
      <c r="F616" s="515"/>
      <c r="G616" s="515"/>
      <c r="H616" s="515"/>
      <c r="I616" s="515"/>
    </row>
    <row r="617" spans="1:9" ht="15.75" x14ac:dyDescent="0.25">
      <c r="A617" s="90">
        <f>'ÇALIŞMA SAYFASI'!A309</f>
        <v>0</v>
      </c>
      <c r="B617" s="595">
        <f>'ÇALIŞMA SAYFASI'!B309</f>
        <v>0</v>
      </c>
      <c r="C617" s="595"/>
      <c r="D617" s="595"/>
      <c r="E617" s="595"/>
      <c r="F617" s="595"/>
      <c r="G617" s="595"/>
      <c r="H617" s="595"/>
      <c r="I617" s="595"/>
    </row>
    <row r="618" spans="1:9" ht="15.75" x14ac:dyDescent="0.25">
      <c r="A618" s="164">
        <f>'ÇALIŞMA SAYFASI'!A310</f>
        <v>0</v>
      </c>
      <c r="B618" s="595">
        <f>'ÇALIŞMA SAYFASI'!B310</f>
        <v>0</v>
      </c>
      <c r="C618" s="595"/>
      <c r="D618" s="595"/>
      <c r="E618" s="595"/>
      <c r="F618" s="595"/>
      <c r="G618" s="595"/>
      <c r="H618" s="595"/>
      <c r="I618" s="595"/>
    </row>
    <row r="619" spans="1:9" ht="15.75" x14ac:dyDescent="0.25">
      <c r="A619" s="164">
        <f>'ÇALIŞMA SAYFASI'!A311</f>
        <v>0</v>
      </c>
      <c r="B619" s="595">
        <f>'ÇALIŞMA SAYFASI'!B311</f>
        <v>0</v>
      </c>
      <c r="C619" s="595"/>
      <c r="D619" s="595"/>
      <c r="E619" s="595"/>
      <c r="F619" s="595"/>
      <c r="G619" s="595"/>
      <c r="H619" s="595"/>
      <c r="I619" s="595"/>
    </row>
    <row r="620" spans="1:9" ht="15.75" x14ac:dyDescent="0.25">
      <c r="A620" s="90"/>
      <c r="B620" s="595"/>
      <c r="C620" s="595"/>
      <c r="D620" s="595"/>
      <c r="E620" s="595"/>
      <c r="F620" s="595"/>
      <c r="G620" s="595"/>
      <c r="H620" s="595"/>
      <c r="I620" s="595"/>
    </row>
    <row r="621" spans="1:9" ht="15.75" x14ac:dyDescent="0.25">
      <c r="A621" s="91"/>
      <c r="B621" s="92"/>
      <c r="C621" s="92"/>
      <c r="D621" s="92"/>
      <c r="E621" s="92"/>
      <c r="F621" s="92"/>
      <c r="G621" s="92"/>
      <c r="H621" s="92"/>
      <c r="I621" s="93"/>
    </row>
    <row r="622" spans="1:9" x14ac:dyDescent="0.25">
      <c r="A622" s="94"/>
      <c r="B622" s="95"/>
      <c r="C622" s="95"/>
      <c r="D622" s="95"/>
      <c r="E622" s="95"/>
      <c r="F622" s="95"/>
      <c r="G622" s="95"/>
      <c r="H622" s="95"/>
      <c r="I622" s="96"/>
    </row>
    <row r="623" spans="1:9" ht="15.75" x14ac:dyDescent="0.25">
      <c r="A623" s="596" t="s">
        <v>174</v>
      </c>
      <c r="B623" s="597"/>
      <c r="C623" s="597"/>
      <c r="D623" s="597"/>
      <c r="E623" s="597"/>
      <c r="F623" s="597"/>
      <c r="G623" s="597"/>
      <c r="H623" s="597"/>
      <c r="I623" s="598"/>
    </row>
    <row r="624" spans="1:9" x14ac:dyDescent="0.25">
      <c r="A624" s="97"/>
      <c r="B624" s="98"/>
      <c r="C624" s="98"/>
      <c r="D624" s="98"/>
      <c r="E624" s="98"/>
      <c r="F624" s="98"/>
      <c r="G624" s="98"/>
      <c r="H624" s="98"/>
      <c r="I624" s="99"/>
    </row>
    <row r="625" spans="1:9" x14ac:dyDescent="0.25">
      <c r="A625" s="97"/>
      <c r="B625" s="98"/>
      <c r="C625" s="98"/>
      <c r="D625" s="98"/>
      <c r="E625" s="98"/>
      <c r="F625" s="98"/>
      <c r="G625" s="98"/>
      <c r="H625" s="98"/>
      <c r="I625" s="100"/>
    </row>
    <row r="626" spans="1:9" ht="15.75" x14ac:dyDescent="0.25">
      <c r="A626" s="90">
        <v>1</v>
      </c>
      <c r="B626" s="515" t="s">
        <v>175</v>
      </c>
      <c r="C626" s="515"/>
      <c r="D626" s="515"/>
      <c r="E626" s="515"/>
      <c r="F626" s="515"/>
      <c r="G626" s="515"/>
      <c r="H626" s="515"/>
      <c r="I626" s="515"/>
    </row>
    <row r="627" spans="1:9" ht="15.75" x14ac:dyDescent="0.25">
      <c r="A627" s="90">
        <v>2</v>
      </c>
      <c r="B627" s="515" t="s">
        <v>176</v>
      </c>
      <c r="C627" s="515"/>
      <c r="D627" s="515"/>
      <c r="E627" s="515"/>
      <c r="F627" s="515"/>
      <c r="G627" s="515"/>
      <c r="H627" s="515"/>
      <c r="I627" s="515"/>
    </row>
    <row r="628" spans="1:9" ht="15.75" x14ac:dyDescent="0.25">
      <c r="A628" s="90">
        <v>3</v>
      </c>
      <c r="B628" s="515" t="s">
        <v>177</v>
      </c>
      <c r="C628" s="515"/>
      <c r="D628" s="515"/>
      <c r="E628" s="515"/>
      <c r="F628" s="515"/>
      <c r="G628" s="515"/>
      <c r="H628" s="515"/>
      <c r="I628" s="515"/>
    </row>
    <row r="629" spans="1:9" ht="15.75" x14ac:dyDescent="0.25">
      <c r="A629" s="90">
        <v>4</v>
      </c>
      <c r="B629" s="515" t="s">
        <v>178</v>
      </c>
      <c r="C629" s="515"/>
      <c r="D629" s="515"/>
      <c r="E629" s="515"/>
      <c r="F629" s="515"/>
      <c r="G629" s="515"/>
      <c r="H629" s="515"/>
      <c r="I629" s="515"/>
    </row>
    <row r="630" spans="1:9" ht="15.75" x14ac:dyDescent="0.25">
      <c r="A630" s="90">
        <v>5</v>
      </c>
      <c r="B630" s="515" t="s">
        <v>179</v>
      </c>
      <c r="C630" s="515"/>
      <c r="D630" s="515"/>
      <c r="E630" s="515"/>
      <c r="F630" s="515"/>
      <c r="G630" s="515"/>
      <c r="H630" s="515"/>
      <c r="I630" s="515"/>
    </row>
    <row r="631" spans="1:9" ht="15.75" x14ac:dyDescent="0.25">
      <c r="A631" s="90">
        <v>6</v>
      </c>
      <c r="B631" s="515" t="s">
        <v>180</v>
      </c>
      <c r="C631" s="515"/>
      <c r="D631" s="515"/>
      <c r="E631" s="515"/>
      <c r="F631" s="515"/>
      <c r="G631" s="515"/>
      <c r="H631" s="515"/>
      <c r="I631" s="515"/>
    </row>
    <row r="632" spans="1:9" x14ac:dyDescent="0.25">
      <c r="A632" s="180"/>
      <c r="B632" s="180"/>
      <c r="C632" s="180"/>
      <c r="D632" s="180"/>
      <c r="E632" s="180"/>
      <c r="F632" s="180"/>
      <c r="G632" s="180"/>
      <c r="H632" s="180"/>
      <c r="I632" s="180"/>
    </row>
    <row r="633" spans="1:9" x14ac:dyDescent="0.25">
      <c r="A633" s="101"/>
      <c r="B633" s="102"/>
      <c r="C633" s="102"/>
      <c r="D633" s="102"/>
      <c r="E633" s="102"/>
      <c r="F633" s="102"/>
      <c r="G633" s="102"/>
      <c r="H633" s="102"/>
      <c r="I633" s="103"/>
    </row>
  </sheetData>
  <mergeCells count="447">
    <mergeCell ref="A28:E28"/>
    <mergeCell ref="F28:I28"/>
    <mergeCell ref="A29:E29"/>
    <mergeCell ref="F29:I29"/>
    <mergeCell ref="A30:E30"/>
    <mergeCell ref="F30:I30"/>
    <mergeCell ref="A2:I9"/>
    <mergeCell ref="A10:I11"/>
    <mergeCell ref="A14:I19"/>
    <mergeCell ref="A20:I22"/>
    <mergeCell ref="A23:I23"/>
    <mergeCell ref="A27:E27"/>
    <mergeCell ref="F27:I27"/>
    <mergeCell ref="A34:E34"/>
    <mergeCell ref="F34:I34"/>
    <mergeCell ref="A35:E35"/>
    <mergeCell ref="F35:I35"/>
    <mergeCell ref="A36:E36"/>
    <mergeCell ref="A37:E37"/>
    <mergeCell ref="A31:E31"/>
    <mergeCell ref="F31:I31"/>
    <mergeCell ref="A32:E32"/>
    <mergeCell ref="F32:I32"/>
    <mergeCell ref="A33:E33"/>
    <mergeCell ref="F33:I33"/>
    <mergeCell ref="A97:C97"/>
    <mergeCell ref="A71:D71"/>
    <mergeCell ref="F72:H72"/>
    <mergeCell ref="F74:H75"/>
    <mergeCell ref="F76:H80"/>
    <mergeCell ref="A91:I94"/>
    <mergeCell ref="A96:C96"/>
    <mergeCell ref="A38:E38"/>
    <mergeCell ref="D41:E42"/>
    <mergeCell ref="F41:G42"/>
    <mergeCell ref="A49:I53"/>
    <mergeCell ref="A55:I55"/>
    <mergeCell ref="A58:I68"/>
    <mergeCell ref="A98:I102"/>
    <mergeCell ref="A104:I108"/>
    <mergeCell ref="A111:I111"/>
    <mergeCell ref="B116:C116"/>
    <mergeCell ref="A118:E118"/>
    <mergeCell ref="A140:I140"/>
    <mergeCell ref="A142:C144"/>
    <mergeCell ref="D142:F144"/>
    <mergeCell ref="G142:I144"/>
    <mergeCell ref="A146:C146"/>
    <mergeCell ref="D146:F146"/>
    <mergeCell ref="G146:I146"/>
    <mergeCell ref="D147:F149"/>
    <mergeCell ref="G147:I149"/>
    <mergeCell ref="A150:C150"/>
    <mergeCell ref="D150:F150"/>
    <mergeCell ref="G150:I150"/>
    <mergeCell ref="A145:C145"/>
    <mergeCell ref="D145:F145"/>
    <mergeCell ref="G145:I145"/>
    <mergeCell ref="B158:C158"/>
    <mergeCell ref="D158:F158"/>
    <mergeCell ref="G158:I158"/>
    <mergeCell ref="B159:C159"/>
    <mergeCell ref="D159:F159"/>
    <mergeCell ref="G159:I159"/>
    <mergeCell ref="A151:C151"/>
    <mergeCell ref="D151:F151"/>
    <mergeCell ref="G151:I151"/>
    <mergeCell ref="A152:I152"/>
    <mergeCell ref="A153:I155"/>
    <mergeCell ref="B157:C157"/>
    <mergeCell ref="D157:F157"/>
    <mergeCell ref="G157:I157"/>
    <mergeCell ref="B162:C162"/>
    <mergeCell ref="D162:F162"/>
    <mergeCell ref="G162:I162"/>
    <mergeCell ref="B163:C163"/>
    <mergeCell ref="D163:F163"/>
    <mergeCell ref="G163:I163"/>
    <mergeCell ref="B160:C160"/>
    <mergeCell ref="D160:F160"/>
    <mergeCell ref="G160:I160"/>
    <mergeCell ref="B161:C161"/>
    <mergeCell ref="D161:F161"/>
    <mergeCell ref="G161:I161"/>
    <mergeCell ref="A168:D168"/>
    <mergeCell ref="E168:I168"/>
    <mergeCell ref="A169:D169"/>
    <mergeCell ref="E169:I169"/>
    <mergeCell ref="A170:D171"/>
    <mergeCell ref="E170:I171"/>
    <mergeCell ref="A165:D165"/>
    <mergeCell ref="E165:I165"/>
    <mergeCell ref="A166:D166"/>
    <mergeCell ref="E166:I166"/>
    <mergeCell ref="A167:D167"/>
    <mergeCell ref="E167:I167"/>
    <mergeCell ref="A177:D177"/>
    <mergeCell ref="E177:I177"/>
    <mergeCell ref="A178:D178"/>
    <mergeCell ref="E178:I178"/>
    <mergeCell ref="A179:D179"/>
    <mergeCell ref="E179:I179"/>
    <mergeCell ref="A172:D173"/>
    <mergeCell ref="E172:I173"/>
    <mergeCell ref="A174:D174"/>
    <mergeCell ref="E174:I174"/>
    <mergeCell ref="A175:D176"/>
    <mergeCell ref="E175:I176"/>
    <mergeCell ref="A193:C193"/>
    <mergeCell ref="D193:F193"/>
    <mergeCell ref="G193:I193"/>
    <mergeCell ref="A194:C194"/>
    <mergeCell ref="D194:F194"/>
    <mergeCell ref="G194:I194"/>
    <mergeCell ref="A180:D180"/>
    <mergeCell ref="E180:I180"/>
    <mergeCell ref="A181:I184"/>
    <mergeCell ref="A185:I189"/>
    <mergeCell ref="A190:C192"/>
    <mergeCell ref="D190:F192"/>
    <mergeCell ref="G190:I192"/>
    <mergeCell ref="A199:C199"/>
    <mergeCell ref="D199:F199"/>
    <mergeCell ref="G199:I199"/>
    <mergeCell ref="A200:I200"/>
    <mergeCell ref="A201:E201"/>
    <mergeCell ref="F201:I201"/>
    <mergeCell ref="A195:C197"/>
    <mergeCell ref="D195:F197"/>
    <mergeCell ref="G195:I197"/>
    <mergeCell ref="A198:C198"/>
    <mergeCell ref="D198:F198"/>
    <mergeCell ref="G198:I198"/>
    <mergeCell ref="A246:C248"/>
    <mergeCell ref="D246:F248"/>
    <mergeCell ref="G246:I248"/>
    <mergeCell ref="A249:C249"/>
    <mergeCell ref="D249:F249"/>
    <mergeCell ref="G249:I249"/>
    <mergeCell ref="A202:A221"/>
    <mergeCell ref="B202:E223"/>
    <mergeCell ref="F202:I223"/>
    <mergeCell ref="A224:A242"/>
    <mergeCell ref="B224:E242"/>
    <mergeCell ref="F224:I242"/>
    <mergeCell ref="A254:C254"/>
    <mergeCell ref="D254:F254"/>
    <mergeCell ref="G254:I254"/>
    <mergeCell ref="A255:C255"/>
    <mergeCell ref="D255:F255"/>
    <mergeCell ref="G255:I255"/>
    <mergeCell ref="A250:C250"/>
    <mergeCell ref="D250:F250"/>
    <mergeCell ref="G250:I250"/>
    <mergeCell ref="A251:C253"/>
    <mergeCell ref="D251:F253"/>
    <mergeCell ref="G251:I253"/>
    <mergeCell ref="A269:A298"/>
    <mergeCell ref="B269:E298"/>
    <mergeCell ref="F269:I298"/>
    <mergeCell ref="A302:C304"/>
    <mergeCell ref="D302:F304"/>
    <mergeCell ref="G302:I304"/>
    <mergeCell ref="A256:I256"/>
    <mergeCell ref="B257:E257"/>
    <mergeCell ref="F257:I257"/>
    <mergeCell ref="A258:A268"/>
    <mergeCell ref="B258:E268"/>
    <mergeCell ref="F258:I268"/>
    <mergeCell ref="A307:C309"/>
    <mergeCell ref="D307:F309"/>
    <mergeCell ref="G307:I309"/>
    <mergeCell ref="A310:C310"/>
    <mergeCell ref="D310:F310"/>
    <mergeCell ref="G310:I310"/>
    <mergeCell ref="A305:C305"/>
    <mergeCell ref="D305:F305"/>
    <mergeCell ref="G305:I305"/>
    <mergeCell ref="A306:C306"/>
    <mergeCell ref="D306:F306"/>
    <mergeCell ref="G306:I306"/>
    <mergeCell ref="A314:A323"/>
    <mergeCell ref="B314:E323"/>
    <mergeCell ref="F314:I323"/>
    <mergeCell ref="A324:A333"/>
    <mergeCell ref="B324:E333"/>
    <mergeCell ref="F324:I333"/>
    <mergeCell ref="A311:C311"/>
    <mergeCell ref="D311:F311"/>
    <mergeCell ref="G311:I311"/>
    <mergeCell ref="A312:I312"/>
    <mergeCell ref="B313:E313"/>
    <mergeCell ref="F313:I313"/>
    <mergeCell ref="A358:C360"/>
    <mergeCell ref="D358:F360"/>
    <mergeCell ref="G358:I360"/>
    <mergeCell ref="A361:C361"/>
    <mergeCell ref="D361:F361"/>
    <mergeCell ref="G361:I361"/>
    <mergeCell ref="A334:A343"/>
    <mergeCell ref="B334:E343"/>
    <mergeCell ref="F334:I343"/>
    <mergeCell ref="A344:A354"/>
    <mergeCell ref="B344:E354"/>
    <mergeCell ref="F344:I354"/>
    <mergeCell ref="A366:C366"/>
    <mergeCell ref="D366:F366"/>
    <mergeCell ref="G366:I366"/>
    <mergeCell ref="A367:C367"/>
    <mergeCell ref="D367:F367"/>
    <mergeCell ref="G367:I367"/>
    <mergeCell ref="A362:C362"/>
    <mergeCell ref="D362:F362"/>
    <mergeCell ref="G362:I362"/>
    <mergeCell ref="A363:C365"/>
    <mergeCell ref="D363:F365"/>
    <mergeCell ref="G363:I365"/>
    <mergeCell ref="B368:H368"/>
    <mergeCell ref="A370:A372"/>
    <mergeCell ref="B370:D370"/>
    <mergeCell ref="E370:G370"/>
    <mergeCell ref="H370:I370"/>
    <mergeCell ref="B371:B372"/>
    <mergeCell ref="C371:D371"/>
    <mergeCell ref="E371:E372"/>
    <mergeCell ref="F371:G371"/>
    <mergeCell ref="H371:I372"/>
    <mergeCell ref="H373:I373"/>
    <mergeCell ref="H374:I374"/>
    <mergeCell ref="H375:I375"/>
    <mergeCell ref="B377:H377"/>
    <mergeCell ref="A379:A381"/>
    <mergeCell ref="B379:D379"/>
    <mergeCell ref="E379:G379"/>
    <mergeCell ref="H379:I379"/>
    <mergeCell ref="B380:B381"/>
    <mergeCell ref="C380:D380"/>
    <mergeCell ref="H385:I385"/>
    <mergeCell ref="H386:I386"/>
    <mergeCell ref="H387:I387"/>
    <mergeCell ref="A389:I389"/>
    <mergeCell ref="A390:B390"/>
    <mergeCell ref="C390:F390"/>
    <mergeCell ref="G390:I390"/>
    <mergeCell ref="E380:E381"/>
    <mergeCell ref="F380:G380"/>
    <mergeCell ref="H380:I381"/>
    <mergeCell ref="H382:I382"/>
    <mergeCell ref="H383:I383"/>
    <mergeCell ref="H384:I384"/>
    <mergeCell ref="A393:B393"/>
    <mergeCell ref="C393:F393"/>
    <mergeCell ref="G393:I393"/>
    <mergeCell ref="A394:B394"/>
    <mergeCell ref="A399:C399"/>
    <mergeCell ref="D399:F399"/>
    <mergeCell ref="G399:I399"/>
    <mergeCell ref="A391:B391"/>
    <mergeCell ref="C391:F391"/>
    <mergeCell ref="G391:I391"/>
    <mergeCell ref="A392:B392"/>
    <mergeCell ref="C392:F392"/>
    <mergeCell ref="G392:I392"/>
    <mergeCell ref="A405:C405"/>
    <mergeCell ref="D405:F405"/>
    <mergeCell ref="G405:I405"/>
    <mergeCell ref="A406:B406"/>
    <mergeCell ref="A408:I409"/>
    <mergeCell ref="A410:I431"/>
    <mergeCell ref="A400:C400"/>
    <mergeCell ref="D400:F400"/>
    <mergeCell ref="G400:I400"/>
    <mergeCell ref="A404:C404"/>
    <mergeCell ref="D404:F404"/>
    <mergeCell ref="G404:I404"/>
    <mergeCell ref="A442:C442"/>
    <mergeCell ref="D442:F442"/>
    <mergeCell ref="G442:I442"/>
    <mergeCell ref="A443:C445"/>
    <mergeCell ref="D443:F445"/>
    <mergeCell ref="G443:I445"/>
    <mergeCell ref="A432:I433"/>
    <mergeCell ref="A434:I435"/>
    <mergeCell ref="A438:C440"/>
    <mergeCell ref="D438:F440"/>
    <mergeCell ref="G438:I440"/>
    <mergeCell ref="A441:C441"/>
    <mergeCell ref="D441:F441"/>
    <mergeCell ref="G441:I441"/>
    <mergeCell ref="A448:I448"/>
    <mergeCell ref="A449:I493"/>
    <mergeCell ref="A494:I494"/>
    <mergeCell ref="A495:I495"/>
    <mergeCell ref="A496:C498"/>
    <mergeCell ref="D496:F498"/>
    <mergeCell ref="G496:I498"/>
    <mergeCell ref="A446:C446"/>
    <mergeCell ref="D446:F446"/>
    <mergeCell ref="G446:I446"/>
    <mergeCell ref="A447:C447"/>
    <mergeCell ref="D447:F447"/>
    <mergeCell ref="G447:I447"/>
    <mergeCell ref="A501:C503"/>
    <mergeCell ref="D501:F503"/>
    <mergeCell ref="G501:I503"/>
    <mergeCell ref="A504:C504"/>
    <mergeCell ref="D504:F504"/>
    <mergeCell ref="G504:I504"/>
    <mergeCell ref="A499:C499"/>
    <mergeCell ref="D499:F499"/>
    <mergeCell ref="G499:I499"/>
    <mergeCell ref="A500:C500"/>
    <mergeCell ref="D500:F500"/>
    <mergeCell ref="G500:I500"/>
    <mergeCell ref="A509:E509"/>
    <mergeCell ref="F509:I509"/>
    <mergeCell ref="A510:E510"/>
    <mergeCell ref="F510:I510"/>
    <mergeCell ref="A511:E511"/>
    <mergeCell ref="F511:I511"/>
    <mergeCell ref="A505:C505"/>
    <mergeCell ref="D505:F505"/>
    <mergeCell ref="G505:I505"/>
    <mergeCell ref="A506:I506"/>
    <mergeCell ref="A507:I507"/>
    <mergeCell ref="A508:I508"/>
    <mergeCell ref="A515:E515"/>
    <mergeCell ref="F515:I515"/>
    <mergeCell ref="A516:E516"/>
    <mergeCell ref="F516:I516"/>
    <mergeCell ref="A517:E517"/>
    <mergeCell ref="F517:I517"/>
    <mergeCell ref="A512:E512"/>
    <mergeCell ref="F512:I512"/>
    <mergeCell ref="A513:E513"/>
    <mergeCell ref="F513:I513"/>
    <mergeCell ref="A514:E514"/>
    <mergeCell ref="F514:I514"/>
    <mergeCell ref="A521:I521"/>
    <mergeCell ref="A522:E522"/>
    <mergeCell ref="F522:I522"/>
    <mergeCell ref="A523:E523"/>
    <mergeCell ref="F523:I523"/>
    <mergeCell ref="A524:E524"/>
    <mergeCell ref="F524:I524"/>
    <mergeCell ref="A518:E518"/>
    <mergeCell ref="F518:I518"/>
    <mergeCell ref="A519:E519"/>
    <mergeCell ref="F519:I519"/>
    <mergeCell ref="A520:E520"/>
    <mergeCell ref="F520:I520"/>
    <mergeCell ref="A528:E528"/>
    <mergeCell ref="F528:I528"/>
    <mergeCell ref="A529:E529"/>
    <mergeCell ref="F529:I529"/>
    <mergeCell ref="A530:E530"/>
    <mergeCell ref="F530:I530"/>
    <mergeCell ref="A525:E525"/>
    <mergeCell ref="F525:I525"/>
    <mergeCell ref="A526:E526"/>
    <mergeCell ref="F526:I526"/>
    <mergeCell ref="A527:E527"/>
    <mergeCell ref="F527:I527"/>
    <mergeCell ref="A534:E534"/>
    <mergeCell ref="F534:I534"/>
    <mergeCell ref="A535:E535"/>
    <mergeCell ref="F535:I535"/>
    <mergeCell ref="A536:E536"/>
    <mergeCell ref="F536:I536"/>
    <mergeCell ref="A531:E531"/>
    <mergeCell ref="F531:I531"/>
    <mergeCell ref="A532:E532"/>
    <mergeCell ref="F532:I532"/>
    <mergeCell ref="A533:E533"/>
    <mergeCell ref="F533:I533"/>
    <mergeCell ref="A540:E540"/>
    <mergeCell ref="F540:I540"/>
    <mergeCell ref="A541:E541"/>
    <mergeCell ref="F541:I541"/>
    <mergeCell ref="A543:I544"/>
    <mergeCell ref="A548:I549"/>
    <mergeCell ref="A537:E537"/>
    <mergeCell ref="F537:I537"/>
    <mergeCell ref="A538:E538"/>
    <mergeCell ref="F538:I538"/>
    <mergeCell ref="A539:E539"/>
    <mergeCell ref="F539:I539"/>
    <mergeCell ref="A574:D574"/>
    <mergeCell ref="E574:I574"/>
    <mergeCell ref="A575:D575"/>
    <mergeCell ref="E575:I575"/>
    <mergeCell ref="A576:D576"/>
    <mergeCell ref="E576:I576"/>
    <mergeCell ref="A552:I558"/>
    <mergeCell ref="A559:D559"/>
    <mergeCell ref="G564:I564"/>
    <mergeCell ref="G566:I566"/>
    <mergeCell ref="G567:I568"/>
    <mergeCell ref="A573:D573"/>
    <mergeCell ref="E573:I573"/>
    <mergeCell ref="A580:D586"/>
    <mergeCell ref="E580:I586"/>
    <mergeCell ref="A587:D587"/>
    <mergeCell ref="E587:I587"/>
    <mergeCell ref="A588:D588"/>
    <mergeCell ref="E588:I588"/>
    <mergeCell ref="A577:D577"/>
    <mergeCell ref="E577:I577"/>
    <mergeCell ref="A578:D578"/>
    <mergeCell ref="E578:I578"/>
    <mergeCell ref="A579:D579"/>
    <mergeCell ref="E579:I579"/>
    <mergeCell ref="A597:I597"/>
    <mergeCell ref="A599:I599"/>
    <mergeCell ref="B601:I601"/>
    <mergeCell ref="B602:I602"/>
    <mergeCell ref="B603:I603"/>
    <mergeCell ref="B604:I604"/>
    <mergeCell ref="A589:D589"/>
    <mergeCell ref="A590:D590"/>
    <mergeCell ref="A591:G591"/>
    <mergeCell ref="A592:G592"/>
    <mergeCell ref="A593:D593"/>
    <mergeCell ref="A594:D594"/>
    <mergeCell ref="B611:I611"/>
    <mergeCell ref="B612:I612"/>
    <mergeCell ref="B613:I613"/>
    <mergeCell ref="B614:I614"/>
    <mergeCell ref="B615:I615"/>
    <mergeCell ref="B616:I616"/>
    <mergeCell ref="B605:I605"/>
    <mergeCell ref="B606:I606"/>
    <mergeCell ref="B607:I607"/>
    <mergeCell ref="B608:I608"/>
    <mergeCell ref="B609:I609"/>
    <mergeCell ref="B610:I610"/>
    <mergeCell ref="B627:I627"/>
    <mergeCell ref="B628:I628"/>
    <mergeCell ref="B629:I629"/>
    <mergeCell ref="B630:I630"/>
    <mergeCell ref="B631:I631"/>
    <mergeCell ref="B617:I617"/>
    <mergeCell ref="B618:I618"/>
    <mergeCell ref="B619:I619"/>
    <mergeCell ref="B620:I620"/>
    <mergeCell ref="A623:I623"/>
    <mergeCell ref="B626:I626"/>
  </mergeCells>
  <pageMargins left="1.22" right="0.7" top="0.84" bottom="0.75" header="0.3" footer="0.3"/>
  <pageSetup paperSize="9" scale="86" orientation="portrait" r:id="rId1"/>
  <rowBreaks count="12" manualBreakCount="12">
    <brk id="48" max="16383" man="1"/>
    <brk id="97" max="16383" man="1"/>
    <brk id="151" max="16383" man="1"/>
    <brk id="199" max="16383" man="1"/>
    <brk id="255" max="16383" man="1"/>
    <brk id="311" max="16383" man="1"/>
    <brk id="367" max="16383" man="1"/>
    <brk id="405" max="16383" man="1"/>
    <brk id="447" max="16383" man="1"/>
    <brk id="505" max="16383" man="1"/>
    <brk id="542" max="16383" man="1"/>
    <brk id="5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5" sqref="O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GES TUTANAK </vt:lpstr>
      <vt:lpstr>Sayfa2</vt:lpstr>
      <vt:lpstr>Sayfa3</vt:lpstr>
      <vt:lpstr>ÇALIŞMA SAYFASI</vt:lpstr>
      <vt:lpstr>Trafo-Hücre Olan Kabul Tutanağı</vt:lpstr>
      <vt:lpstr>Sayfa1</vt:lpstr>
      <vt:lpstr>'GES TUTANAK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2024-02-15T14:51:02Z</dcterms:modified>
</cp:coreProperties>
</file>